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аукцион 2020\"/>
    </mc:Choice>
  </mc:AlternateContent>
  <bookViews>
    <workbookView xWindow="0" yWindow="0" windowWidth="28800" windowHeight="12045"/>
  </bookViews>
  <sheets>
    <sheet name="84" sheetId="1" r:id="rId1"/>
  </sheets>
  <definedNames>
    <definedName name="_xlnm.Print_Area" localSheetId="0">'84'!$A$1:$O$242</definedName>
  </definedNames>
  <calcPr calcId="162913"/>
</workbook>
</file>

<file path=xl/calcChain.xml><?xml version="1.0" encoding="utf-8"?>
<calcChain xmlns="http://schemas.openxmlformats.org/spreadsheetml/2006/main">
  <c r="E136" i="1" l="1"/>
  <c r="F136" i="1"/>
  <c r="G136" i="1"/>
  <c r="H136" i="1"/>
  <c r="I136" i="1"/>
  <c r="J136" i="1"/>
  <c r="K136" i="1"/>
  <c r="L136" i="1"/>
  <c r="M136" i="1"/>
  <c r="N136" i="1"/>
  <c r="O136" i="1"/>
  <c r="D136" i="1"/>
  <c r="E216" i="1" l="1"/>
  <c r="E215" i="1" s="1"/>
  <c r="F216" i="1"/>
  <c r="F215" i="1" s="1"/>
  <c r="G216" i="1"/>
  <c r="G215" i="1" s="1"/>
  <c r="H216" i="1"/>
  <c r="H215" i="1" s="1"/>
  <c r="I216" i="1"/>
  <c r="I215" i="1" s="1"/>
  <c r="J216" i="1"/>
  <c r="J215" i="1" s="1"/>
  <c r="K216" i="1"/>
  <c r="K215" i="1" s="1"/>
  <c r="L216" i="1"/>
  <c r="L215" i="1" s="1"/>
  <c r="M216" i="1"/>
  <c r="M215" i="1" s="1"/>
  <c r="N216" i="1"/>
  <c r="N215" i="1" s="1"/>
  <c r="O216" i="1"/>
  <c r="O215" i="1" s="1"/>
  <c r="D216" i="1"/>
  <c r="D215" i="1" s="1"/>
  <c r="E204" i="1" l="1"/>
  <c r="F204" i="1"/>
  <c r="G204" i="1"/>
  <c r="H204" i="1"/>
  <c r="I204" i="1"/>
  <c r="J204" i="1"/>
  <c r="K204" i="1"/>
  <c r="L204" i="1"/>
  <c r="M204" i="1"/>
  <c r="N204" i="1"/>
  <c r="O204" i="1"/>
  <c r="D204" i="1"/>
  <c r="M192" i="1"/>
  <c r="N192" i="1"/>
  <c r="O192" i="1"/>
  <c r="E192" i="1"/>
  <c r="F192" i="1"/>
  <c r="G192" i="1"/>
  <c r="H192" i="1"/>
  <c r="I192" i="1"/>
  <c r="J192" i="1"/>
  <c r="K192" i="1"/>
  <c r="L192" i="1"/>
  <c r="D192" i="1"/>
  <c r="E167" i="1"/>
  <c r="E166" i="1" s="1"/>
  <c r="F167" i="1"/>
  <c r="F166" i="1" s="1"/>
  <c r="G167" i="1"/>
  <c r="G166" i="1" s="1"/>
  <c r="H167" i="1"/>
  <c r="H166" i="1" s="1"/>
  <c r="I167" i="1"/>
  <c r="I166" i="1" s="1"/>
  <c r="J167" i="1"/>
  <c r="J166" i="1" s="1"/>
  <c r="K167" i="1"/>
  <c r="K166" i="1" s="1"/>
  <c r="L167" i="1"/>
  <c r="L166" i="1" s="1"/>
  <c r="M167" i="1"/>
  <c r="M166" i="1" s="1"/>
  <c r="N167" i="1"/>
  <c r="N166" i="1" s="1"/>
  <c r="O167" i="1"/>
  <c r="O166" i="1" s="1"/>
  <c r="D167" i="1"/>
  <c r="D166" i="1" s="1"/>
  <c r="E131" i="1" l="1"/>
  <c r="E130" i="1" s="1"/>
  <c r="F131" i="1"/>
  <c r="F130" i="1" s="1"/>
  <c r="G131" i="1"/>
  <c r="G130" i="1" s="1"/>
  <c r="H131" i="1"/>
  <c r="H130" i="1" s="1"/>
  <c r="I131" i="1"/>
  <c r="I130" i="1" s="1"/>
  <c r="J131" i="1"/>
  <c r="J130" i="1" s="1"/>
  <c r="K131" i="1"/>
  <c r="K130" i="1" s="1"/>
  <c r="L131" i="1"/>
  <c r="L130" i="1" s="1"/>
  <c r="M131" i="1"/>
  <c r="M130" i="1" s="1"/>
  <c r="N131" i="1"/>
  <c r="N130" i="1" s="1"/>
  <c r="O131" i="1"/>
  <c r="O130" i="1" s="1"/>
  <c r="D131" i="1"/>
  <c r="D130" i="1" s="1"/>
  <c r="E108" i="1" l="1"/>
  <c r="E107" i="1" s="1"/>
  <c r="F108" i="1"/>
  <c r="F107" i="1" s="1"/>
  <c r="G108" i="1"/>
  <c r="G107" i="1" s="1"/>
  <c r="H108" i="1"/>
  <c r="H107" i="1" s="1"/>
  <c r="I108" i="1"/>
  <c r="I107" i="1" s="1"/>
  <c r="J108" i="1"/>
  <c r="J107" i="1" s="1"/>
  <c r="K108" i="1"/>
  <c r="K107" i="1" s="1"/>
  <c r="L108" i="1"/>
  <c r="L107" i="1" s="1"/>
  <c r="M108" i="1"/>
  <c r="M107" i="1" s="1"/>
  <c r="N108" i="1"/>
  <c r="N107" i="1" s="1"/>
  <c r="O108" i="1"/>
  <c r="O107" i="1" s="1"/>
  <c r="D108" i="1"/>
  <c r="D107" i="1" s="1"/>
  <c r="E72" i="1" l="1"/>
  <c r="E71" i="1" s="1"/>
  <c r="F72" i="1"/>
  <c r="F71" i="1" s="1"/>
  <c r="G72" i="1"/>
  <c r="G71" i="1" s="1"/>
  <c r="H72" i="1"/>
  <c r="H71" i="1" s="1"/>
  <c r="I72" i="1"/>
  <c r="I71" i="1" s="1"/>
  <c r="J72" i="1"/>
  <c r="J71" i="1" s="1"/>
  <c r="K72" i="1"/>
  <c r="K71" i="1" s="1"/>
  <c r="L72" i="1"/>
  <c r="L71" i="1" s="1"/>
  <c r="M72" i="1"/>
  <c r="M71" i="1" s="1"/>
  <c r="N72" i="1"/>
  <c r="N71" i="1" s="1"/>
  <c r="O72" i="1"/>
  <c r="O71" i="1" s="1"/>
  <c r="D72" i="1"/>
  <c r="D71" i="1" s="1"/>
  <c r="E61" i="1" l="1"/>
  <c r="E60" i="1" s="1"/>
  <c r="F61" i="1"/>
  <c r="F60" i="1" s="1"/>
  <c r="G61" i="1"/>
  <c r="G60" i="1" s="1"/>
  <c r="H61" i="1"/>
  <c r="H60" i="1" s="1"/>
  <c r="I61" i="1"/>
  <c r="I60" i="1" s="1"/>
  <c r="J61" i="1"/>
  <c r="J60" i="1" s="1"/>
  <c r="K61" i="1"/>
  <c r="K60" i="1" s="1"/>
  <c r="L61" i="1"/>
  <c r="L60" i="1" s="1"/>
  <c r="M61" i="1"/>
  <c r="M60" i="1" s="1"/>
  <c r="N61" i="1"/>
  <c r="N60" i="1" s="1"/>
  <c r="O61" i="1"/>
  <c r="O60" i="1" s="1"/>
  <c r="D61" i="1"/>
  <c r="D60" i="1" s="1"/>
  <c r="E49" i="1"/>
  <c r="E48" i="1" s="1"/>
  <c r="F49" i="1"/>
  <c r="F48" i="1" s="1"/>
  <c r="G49" i="1"/>
  <c r="G48" i="1" s="1"/>
  <c r="H49" i="1"/>
  <c r="H48" i="1" s="1"/>
  <c r="I49" i="1"/>
  <c r="I48" i="1" s="1"/>
  <c r="J49" i="1"/>
  <c r="J48" i="1" s="1"/>
  <c r="K49" i="1"/>
  <c r="K48" i="1" s="1"/>
  <c r="L49" i="1"/>
  <c r="L48" i="1" s="1"/>
  <c r="M49" i="1"/>
  <c r="M48" i="1" s="1"/>
  <c r="N49" i="1"/>
  <c r="N48" i="1" s="1"/>
  <c r="O49" i="1"/>
  <c r="O48" i="1" s="1"/>
  <c r="D49" i="1"/>
  <c r="D48" i="1" s="1"/>
  <c r="E5" i="1"/>
  <c r="E4" i="1" s="1"/>
  <c r="F5" i="1"/>
  <c r="F4" i="1" s="1"/>
  <c r="G5" i="1"/>
  <c r="G4" i="1" s="1"/>
  <c r="H5" i="1"/>
  <c r="H4" i="1" s="1"/>
  <c r="I5" i="1"/>
  <c r="I4" i="1" s="1"/>
  <c r="J5" i="1"/>
  <c r="J4" i="1" s="1"/>
  <c r="K5" i="1"/>
  <c r="K4" i="1" s="1"/>
  <c r="L5" i="1"/>
  <c r="L4" i="1" s="1"/>
  <c r="M5" i="1"/>
  <c r="M4" i="1" s="1"/>
  <c r="N5" i="1"/>
  <c r="N4" i="1" s="1"/>
  <c r="O5" i="1"/>
  <c r="O4" i="1" s="1"/>
  <c r="D5" i="1"/>
  <c r="D4" i="1" s="1"/>
  <c r="E236" i="1" l="1"/>
  <c r="E238" i="1" s="1"/>
  <c r="F236" i="1"/>
  <c r="F238" i="1" s="1"/>
  <c r="G236" i="1"/>
  <c r="G238" i="1" s="1"/>
  <c r="H236" i="1"/>
  <c r="H238" i="1" s="1"/>
  <c r="I236" i="1"/>
  <c r="I238" i="1" s="1"/>
  <c r="J236" i="1"/>
  <c r="J238" i="1" s="1"/>
  <c r="K236" i="1"/>
  <c r="K238" i="1" s="1"/>
  <c r="L236" i="1"/>
  <c r="L238" i="1" s="1"/>
  <c r="M236" i="1"/>
  <c r="M238" i="1" s="1"/>
  <c r="N236" i="1"/>
  <c r="N238" i="1" s="1"/>
  <c r="O236" i="1"/>
  <c r="O238" i="1" s="1"/>
  <c r="D236" i="1"/>
  <c r="D238" i="1" s="1"/>
</calcChain>
</file>

<file path=xl/sharedStrings.xml><?xml version="1.0" encoding="utf-8"?>
<sst xmlns="http://schemas.openxmlformats.org/spreadsheetml/2006/main" count="2233" uniqueCount="1001">
  <si>
    <t>№</t>
  </si>
  <si>
    <t>рец.</t>
  </si>
  <si>
    <t>1</t>
  </si>
  <si>
    <t>ДЕНЬ 1</t>
  </si>
  <si>
    <t>ДЕНЬ 2.</t>
  </si>
  <si>
    <t>ДЕНЬ 3.</t>
  </si>
  <si>
    <t>Прием пищи,</t>
  </si>
  <si>
    <t>наименование блюда</t>
  </si>
  <si>
    <t>2</t>
  </si>
  <si>
    <t>ЭНЕРГЕТИЧЕСКАЯ И ПИЩЕВАЯ ЦЕННОСТЬ ЗАДЕНЬ</t>
  </si>
  <si>
    <t>ЗАВТРАК</t>
  </si>
  <si>
    <t>Чай с сахаром</t>
  </si>
  <si>
    <t>Хлеб пшеничный</t>
  </si>
  <si>
    <t>ОБЕД</t>
  </si>
  <si>
    <t>Макаронные изделия отварные</t>
  </si>
  <si>
    <t>ЭНЕРГЕТИЧЕСКАЯ И ПИЩЕВАЯ ЦЕННОСТЬ ЗА ДЕНЬ</t>
  </si>
  <si>
    <t>Чай с сахаром и молоком</t>
  </si>
  <si>
    <t>Суп из овощей со сметаной</t>
  </si>
  <si>
    <t>Напиток "Лимонад"</t>
  </si>
  <si>
    <t>Масса</t>
  </si>
  <si>
    <t>порции</t>
  </si>
  <si>
    <t>3</t>
  </si>
  <si>
    <t>200</t>
  </si>
  <si>
    <t>20</t>
  </si>
  <si>
    <t>250/5</t>
  </si>
  <si>
    <t>Пищевые вещества,г.</t>
  </si>
  <si>
    <t>Б</t>
  </si>
  <si>
    <t>4</t>
  </si>
  <si>
    <t>26,00</t>
  </si>
  <si>
    <t>5,68</t>
  </si>
  <si>
    <t>1,52</t>
  </si>
  <si>
    <t>19,29</t>
  </si>
  <si>
    <t>2,55</t>
  </si>
  <si>
    <t>8,80</t>
  </si>
  <si>
    <t>0,74</t>
  </si>
  <si>
    <t>31,00</t>
  </si>
  <si>
    <t>10,57</t>
  </si>
  <si>
    <t>1,45</t>
  </si>
  <si>
    <t>20,59</t>
  </si>
  <si>
    <t>2,14</t>
  </si>
  <si>
    <t>16,79</t>
  </si>
  <si>
    <t>0,14</t>
  </si>
  <si>
    <t>30,00</t>
  </si>
  <si>
    <t>7,91</t>
  </si>
  <si>
    <t>Ж</t>
  </si>
  <si>
    <t>5</t>
  </si>
  <si>
    <t>7,32</t>
  </si>
  <si>
    <t>7,16</t>
  </si>
  <si>
    <t>0,16</t>
  </si>
  <si>
    <t>29,26</t>
  </si>
  <si>
    <t>6,08</t>
  </si>
  <si>
    <t>19,12</t>
  </si>
  <si>
    <t>3,74</t>
  </si>
  <si>
    <t>42,00</t>
  </si>
  <si>
    <t>9,39</t>
  </si>
  <si>
    <t>1,60</t>
  </si>
  <si>
    <t>33,02</t>
  </si>
  <si>
    <t>5,97</t>
  </si>
  <si>
    <t>27,00</t>
  </si>
  <si>
    <t>6,94</t>
  </si>
  <si>
    <t>У</t>
  </si>
  <si>
    <t>6</t>
  </si>
  <si>
    <t>30,83</t>
  </si>
  <si>
    <t>15,00</t>
  </si>
  <si>
    <t>9,84</t>
  </si>
  <si>
    <t>104,53</t>
  </si>
  <si>
    <t>17,30</t>
  </si>
  <si>
    <t>0,32</t>
  </si>
  <si>
    <t>36,05</t>
  </si>
  <si>
    <t>41,02</t>
  </si>
  <si>
    <t>158,00</t>
  </si>
  <si>
    <t>64,62</t>
  </si>
  <si>
    <t>17,35</t>
  </si>
  <si>
    <t>93,22</t>
  </si>
  <si>
    <t>11,48</t>
  </si>
  <si>
    <t>25,17</t>
  </si>
  <si>
    <t>150,00</t>
  </si>
  <si>
    <t>58,00</t>
  </si>
  <si>
    <t>7</t>
  </si>
  <si>
    <t>210,47</t>
  </si>
  <si>
    <t>60,00</t>
  </si>
  <si>
    <t>46,88</t>
  </si>
  <si>
    <t>758,36</t>
  </si>
  <si>
    <t>133,96</t>
  </si>
  <si>
    <t>208,56</t>
  </si>
  <si>
    <t>200,51</t>
  </si>
  <si>
    <t>168,45</t>
  </si>
  <si>
    <t>1138,00</t>
  </si>
  <si>
    <t>385,18</t>
  </si>
  <si>
    <t>89,60</t>
  </si>
  <si>
    <t>752,38</t>
  </si>
  <si>
    <t>108,13</t>
  </si>
  <si>
    <t>101,21</t>
  </si>
  <si>
    <t>967,00</t>
  </si>
  <si>
    <t>326,06</t>
  </si>
  <si>
    <t>Витамины (мп)</t>
  </si>
  <si>
    <t>В1</t>
  </si>
  <si>
    <t>8</t>
  </si>
  <si>
    <t>1,00</t>
  </si>
  <si>
    <t>0,20</t>
  </si>
  <si>
    <t>0,18</t>
  </si>
  <si>
    <t>0,02</t>
  </si>
  <si>
    <t>0,42</t>
  </si>
  <si>
    <t>0,11</t>
  </si>
  <si>
    <t>0,15</t>
  </si>
  <si>
    <t>0,09</t>
  </si>
  <si>
    <t>0,05</t>
  </si>
  <si>
    <t>0,25</t>
  </si>
  <si>
    <t>0,27</t>
  </si>
  <si>
    <t>0,10</t>
  </si>
  <si>
    <t>0,01</t>
  </si>
  <si>
    <t>С</t>
  </si>
  <si>
    <t>9</t>
  </si>
  <si>
    <t>1,38</t>
  </si>
  <si>
    <t>39,00</t>
  </si>
  <si>
    <t>1,96</t>
  </si>
  <si>
    <t>1,31</t>
  </si>
  <si>
    <t>0,65</t>
  </si>
  <si>
    <t>36,54</t>
  </si>
  <si>
    <t>21,34</t>
  </si>
  <si>
    <t>9,00</t>
  </si>
  <si>
    <t>4,18</t>
  </si>
  <si>
    <t>А</t>
  </si>
  <si>
    <t>10</t>
  </si>
  <si>
    <t>40,00</t>
  </si>
  <si>
    <t>20,00</t>
  </si>
  <si>
    <t>20,00</t>
  </si>
  <si>
    <t>Е</t>
  </si>
  <si>
    <t>11</t>
  </si>
  <si>
    <t>0,55</t>
  </si>
  <si>
    <t>3,02</t>
  </si>
  <si>
    <t>2,04</t>
  </si>
  <si>
    <t>0,82</t>
  </si>
  <si>
    <t>10,00</t>
  </si>
  <si>
    <t>0,17</t>
  </si>
  <si>
    <t>9,34</t>
  </si>
  <si>
    <t>2,00</t>
  </si>
  <si>
    <t>5,00</t>
  </si>
  <si>
    <t>0,53</t>
  </si>
  <si>
    <t>Минеральные вещества (мп)</t>
  </si>
  <si>
    <t>Са</t>
  </si>
  <si>
    <t>12</t>
  </si>
  <si>
    <t>149,37</t>
  </si>
  <si>
    <t>0,51</t>
  </si>
  <si>
    <t>4,00</t>
  </si>
  <si>
    <t>95,24</t>
  </si>
  <si>
    <t>25,90</t>
  </si>
  <si>
    <t>28.00</t>
  </si>
  <si>
    <t>11.14</t>
  </si>
  <si>
    <t>26,20</t>
  </si>
  <si>
    <t>271,0</t>
  </si>
  <si>
    <t>201,82</t>
  </si>
  <si>
    <t>60,51</t>
  </si>
  <si>
    <t>68,73</t>
  </si>
  <si>
    <t>30,80</t>
  </si>
  <si>
    <t>5,82</t>
  </si>
  <si>
    <t>262,0</t>
  </si>
  <si>
    <t>145,28</t>
  </si>
  <si>
    <t>Р</t>
  </si>
  <si>
    <t>13</t>
  </si>
  <si>
    <t>2,87</t>
  </si>
  <si>
    <t>155,02</t>
  </si>
  <si>
    <t>68,13</t>
  </si>
  <si>
    <t>45,61</t>
  </si>
  <si>
    <t>41,28</t>
  </si>
  <si>
    <t>247,0</t>
  </si>
  <si>
    <t>94,95</t>
  </si>
  <si>
    <t>152,42</t>
  </si>
  <si>
    <t>51,54</t>
  </si>
  <si>
    <t>275,0</t>
  </si>
  <si>
    <t>29,64</t>
  </si>
  <si>
    <t>Мд</t>
  </si>
  <si>
    <t>14</t>
  </si>
  <si>
    <t>40,04</t>
  </si>
  <si>
    <t>45,40</t>
  </si>
  <si>
    <t>23,75</t>
  </si>
  <si>
    <t>8,21</t>
  </si>
  <si>
    <t>13,44</t>
  </si>
  <si>
    <t>90,0</t>
  </si>
  <si>
    <t>33,25</t>
  </si>
  <si>
    <t>56,82</t>
  </si>
  <si>
    <t>21,58</t>
  </si>
  <si>
    <t>159,0</t>
  </si>
  <si>
    <t>6,47</t>
  </si>
  <si>
    <t>15</t>
  </si>
  <si>
    <t>1,57</t>
  </si>
  <si>
    <t>1,30</t>
  </si>
  <si>
    <t>0,22</t>
  </si>
  <si>
    <t>3,70</t>
  </si>
  <si>
    <t>0.99</t>
  </si>
  <si>
    <t>1,44</t>
  </si>
  <si>
    <t>0,03</t>
  </si>
  <si>
    <t>1,02</t>
  </si>
  <si>
    <t>1,25</t>
  </si>
  <si>
    <t>3,01</t>
  </si>
  <si>
    <t>0,80</t>
  </si>
  <si>
    <t>1,87</t>
  </si>
  <si>
    <t>0,12</t>
  </si>
  <si>
    <t>0,79</t>
  </si>
  <si>
    <t>ДЕНЬ 4.</t>
  </si>
  <si>
    <t>ДЕНЬ 5.</t>
  </si>
  <si>
    <t>Чай с сахаром и лимоном</t>
  </si>
  <si>
    <t>Каша гречневая рассыпчатая</t>
  </si>
  <si>
    <t>Каша "Дружба" с маслом</t>
  </si>
  <si>
    <t>Суп-лапша домашняя</t>
  </si>
  <si>
    <t>200/7</t>
  </si>
  <si>
    <t>55/50</t>
  </si>
  <si>
    <t>200/5</t>
  </si>
  <si>
    <t>250</t>
  </si>
  <si>
    <t>100</t>
  </si>
  <si>
    <t>0,06</t>
  </si>
  <si>
    <t>22,53</t>
  </si>
  <si>
    <t>2,31</t>
  </si>
  <si>
    <t>8,79</t>
  </si>
  <si>
    <t>8,76</t>
  </si>
  <si>
    <t>1,15</t>
  </si>
  <si>
    <t>1.52</t>
  </si>
  <si>
    <t>43,00</t>
  </si>
  <si>
    <t>11,44</t>
  </si>
  <si>
    <t>31,62</t>
  </si>
  <si>
    <t>2,85</t>
  </si>
  <si>
    <t>23,60</t>
  </si>
  <si>
    <t>30,00</t>
  </si>
  <si>
    <t>6,95</t>
  </si>
  <si>
    <t>20,27</t>
  </si>
  <si>
    <t>5,90</t>
  </si>
  <si>
    <t>8,85</t>
  </si>
  <si>
    <t>5,36</t>
  </si>
  <si>
    <t>41,00</t>
  </si>
  <si>
    <t>10,02</t>
  </si>
  <si>
    <t>7,21</t>
  </si>
  <si>
    <t>30,69</t>
  </si>
  <si>
    <t>5.03</t>
  </si>
  <si>
    <t>20,30</t>
  </si>
  <si>
    <t>26,00</t>
  </si>
  <si>
    <t>8,39</t>
  </si>
  <si>
    <t>15,21</t>
  </si>
  <si>
    <t>92,19</t>
  </si>
  <si>
    <t>15,05</t>
  </si>
  <si>
    <t>7,80</t>
  </si>
  <si>
    <t>39,49</t>
  </si>
  <si>
    <t>20,01</t>
  </si>
  <si>
    <t>122,00</t>
  </si>
  <si>
    <t>69,55</t>
  </si>
  <si>
    <t>44,36</t>
  </si>
  <si>
    <t>52,25</t>
  </si>
  <si>
    <t>14,76</t>
  </si>
  <si>
    <t>1.38</t>
  </si>
  <si>
    <t>11,60</t>
  </si>
  <si>
    <t>167,00</t>
  </si>
  <si>
    <t>30,22</t>
  </si>
  <si>
    <t>61,09</t>
  </si>
  <si>
    <t>641,10</t>
  </si>
  <si>
    <t>122,55</t>
  </si>
  <si>
    <t>145,92</t>
  </si>
  <si>
    <t>241,15</t>
  </si>
  <si>
    <t>84,60</t>
  </si>
  <si>
    <t>1026,00</t>
  </si>
  <si>
    <t>414,11</t>
  </si>
  <si>
    <t>271,58</t>
  </si>
  <si>
    <t>611,65</t>
  </si>
  <si>
    <t>115,68</t>
  </si>
  <si>
    <t>282,57</t>
  </si>
  <si>
    <t>46,83</t>
  </si>
  <si>
    <t>224,16</t>
  </si>
  <si>
    <t>0,08</t>
  </si>
  <si>
    <t>0,47</t>
  </si>
  <si>
    <t>0,07</t>
  </si>
  <si>
    <t>0,30</t>
  </si>
  <si>
    <t>0,24</t>
  </si>
  <si>
    <t>1,00</t>
  </si>
  <si>
    <t>2,80</t>
  </si>
  <si>
    <t>21,35</t>
  </si>
  <si>
    <t>19,32</t>
  </si>
  <si>
    <t>0,40</t>
  </si>
  <si>
    <t>1,63</t>
  </si>
  <si>
    <t>87,00</t>
  </si>
  <si>
    <t>1,54</t>
  </si>
  <si>
    <t>0,28</t>
  </si>
  <si>
    <t>1,26</t>
  </si>
  <si>
    <t>85,08</t>
  </si>
  <si>
    <t>1,50</t>
  </si>
  <si>
    <t>2.82</t>
  </si>
  <si>
    <t>1,66</t>
  </si>
  <si>
    <t>2,03</t>
  </si>
  <si>
    <t>0,52</t>
  </si>
  <si>
    <t>4.76</t>
  </si>
  <si>
    <t>1,95</t>
  </si>
  <si>
    <t>2,21</t>
  </si>
  <si>
    <t>0,60</t>
  </si>
  <si>
    <t>5,00</t>
  </si>
  <si>
    <t>4,31</t>
  </si>
  <si>
    <t>1,91</t>
  </si>
  <si>
    <t>6,00</t>
  </si>
  <si>
    <t>3,31</t>
  </si>
  <si>
    <t>116,87</t>
  </si>
  <si>
    <t>42,23</t>
  </si>
  <si>
    <t>7,54</t>
  </si>
  <si>
    <t>15,25</t>
  </si>
  <si>
    <t>47,85</t>
  </si>
  <si>
    <t>362,0</t>
  </si>
  <si>
    <t>235,12</t>
  </si>
  <si>
    <t>130,11</t>
  </si>
  <si>
    <t>126,88</t>
  </si>
  <si>
    <t>13,87</t>
  </si>
  <si>
    <t>18,57</t>
  </si>
  <si>
    <t>3,90</t>
  </si>
  <si>
    <t>148,63</t>
  </si>
  <si>
    <t>245.85</t>
  </si>
  <si>
    <t>31,76</t>
  </si>
  <si>
    <t>6,72</t>
  </si>
  <si>
    <t>207,37</t>
  </si>
  <si>
    <t>184,0</t>
  </si>
  <si>
    <t>93,67</t>
  </si>
  <si>
    <t>90,02</t>
  </si>
  <si>
    <t>27,46</t>
  </si>
  <si>
    <t>1,74</t>
  </si>
  <si>
    <t>0,72</t>
  </si>
  <si>
    <t>103,43</t>
  </si>
  <si>
    <t>0,84</t>
  </si>
  <si>
    <t>152,89</t>
  </si>
  <si>
    <t>13,48</t>
  </si>
  <si>
    <t>1,36</t>
  </si>
  <si>
    <t>138,05</t>
  </si>
  <si>
    <t>71,0</t>
  </si>
  <si>
    <t>31,97</t>
  </si>
  <si>
    <t>38,64</t>
  </si>
  <si>
    <t>8,19</t>
  </si>
  <si>
    <t>0,48</t>
  </si>
  <si>
    <t>9,07</t>
  </si>
  <si>
    <t>1,14</t>
  </si>
  <si>
    <t>1,28</t>
  </si>
  <si>
    <t>4.64</t>
  </si>
  <si>
    <t>1,79</t>
  </si>
  <si>
    <t>1,42</t>
  </si>
  <si>
    <t>1,06</t>
  </si>
  <si>
    <t>3,97</t>
  </si>
  <si>
    <t>0,37</t>
  </si>
  <si>
    <t>7,00</t>
  </si>
  <si>
    <t>1,62</t>
  </si>
  <si>
    <t>ДЕНЬ 6.</t>
  </si>
  <si>
    <t>ДЕНЬ 7.</t>
  </si>
  <si>
    <t>Рис припущенный</t>
  </si>
  <si>
    <t>Суп картофельный с крупой,с сайрой</t>
  </si>
  <si>
    <t>Плов из свинины</t>
  </si>
  <si>
    <t>50/50</t>
  </si>
  <si>
    <t>25/150</t>
  </si>
  <si>
    <t>19,88</t>
  </si>
  <si>
    <t>2,07</t>
  </si>
  <si>
    <t>10,14</t>
  </si>
  <si>
    <t>3,83</t>
  </si>
  <si>
    <t>1,92</t>
  </si>
  <si>
    <t>25,00</t>
  </si>
  <si>
    <t>6,32</t>
  </si>
  <si>
    <t>17,09</t>
  </si>
  <si>
    <t>4,33</t>
  </si>
  <si>
    <t>0,13</t>
  </si>
  <si>
    <t>7,45</t>
  </si>
  <si>
    <t>15,87</t>
  </si>
  <si>
    <t>6,58</t>
  </si>
  <si>
    <t>3,12</t>
  </si>
  <si>
    <t>6,79</t>
  </si>
  <si>
    <t>30,05</t>
  </si>
  <si>
    <t>4,68</t>
  </si>
  <si>
    <t>22,26</t>
  </si>
  <si>
    <t>40,00</t>
  </si>
  <si>
    <t>6,86</t>
  </si>
  <si>
    <t>109,71</t>
  </si>
  <si>
    <t>9,23</t>
  </si>
  <si>
    <t>1,98</t>
  </si>
  <si>
    <t>40,03</t>
  </si>
  <si>
    <t>38,83</t>
  </si>
  <si>
    <t>39,23</t>
  </si>
  <si>
    <t>105,69</t>
  </si>
  <si>
    <t>17,44</t>
  </si>
  <si>
    <t>39,67</t>
  </si>
  <si>
    <t>39,08</t>
  </si>
  <si>
    <t>661,27</t>
  </si>
  <si>
    <t>98,24</t>
  </si>
  <si>
    <t>107,76</t>
  </si>
  <si>
    <t>203,57</t>
  </si>
  <si>
    <t>164,02</t>
  </si>
  <si>
    <t>40,80</t>
  </si>
  <si>
    <t>243,22</t>
  </si>
  <si>
    <t>761,38</t>
  </si>
  <si>
    <t>129,17</t>
  </si>
  <si>
    <t>391,78</t>
  </si>
  <si>
    <t>247,80</t>
  </si>
  <si>
    <t>0,29</t>
  </si>
  <si>
    <t>0,04</t>
  </si>
  <si>
    <t>0,45</t>
  </si>
  <si>
    <t>43,89</t>
  </si>
  <si>
    <t>30,30</t>
  </si>
  <si>
    <t>2,11</t>
  </si>
  <si>
    <t>1,48</t>
  </si>
  <si>
    <t>20,61</t>
  </si>
  <si>
    <t>16,50</t>
  </si>
  <si>
    <t>2,48</t>
  </si>
  <si>
    <t>0,56</t>
  </si>
  <si>
    <t>90,60</t>
  </si>
  <si>
    <t>73,80</t>
  </si>
  <si>
    <t>16,80</t>
  </si>
  <si>
    <t>5,16</t>
  </si>
  <si>
    <t>1,99</t>
  </si>
  <si>
    <t>2,91</t>
  </si>
  <si>
    <t>0,26</t>
  </si>
  <si>
    <t>4,50</t>
  </si>
  <si>
    <t>1,46</t>
  </si>
  <si>
    <t>3,04</t>
  </si>
  <si>
    <t>159,46</t>
  </si>
  <si>
    <t>41,80</t>
  </si>
  <si>
    <t>32,32</t>
  </si>
  <si>
    <t>5,54</t>
  </si>
  <si>
    <t>59,80</t>
  </si>
  <si>
    <t>134,51</t>
  </si>
  <si>
    <t>92,91</t>
  </si>
  <si>
    <t>22,75</t>
  </si>
  <si>
    <t>13,31</t>
  </si>
  <si>
    <t>157,44</t>
  </si>
  <si>
    <t>289,59</t>
  </si>
  <si>
    <t>44,28</t>
  </si>
  <si>
    <t>162,84</t>
  </si>
  <si>
    <t>82,47</t>
  </si>
  <si>
    <t>1,75</t>
  </si>
  <si>
    <t>184,52</t>
  </si>
  <si>
    <t>97,35</t>
  </si>
  <si>
    <t>87,17</t>
  </si>
  <si>
    <t>155,41</t>
  </si>
  <si>
    <t>89,07</t>
  </si>
  <si>
    <t>20,10</t>
  </si>
  <si>
    <t>41,93</t>
  </si>
  <si>
    <t>27,04</t>
  </si>
  <si>
    <t>62,03</t>
  </si>
  <si>
    <t>31,20</t>
  </si>
  <si>
    <t>22,45</t>
  </si>
  <si>
    <t>5,66</t>
  </si>
  <si>
    <t>0,76</t>
  </si>
  <si>
    <t>0.69</t>
  </si>
  <si>
    <t>1,24</t>
  </si>
  <si>
    <t>1,22</t>
  </si>
  <si>
    <t>1,43</t>
  </si>
  <si>
    <t>0,95</t>
  </si>
  <si>
    <t>ДЕНЬ 8.</t>
  </si>
  <si>
    <t>ДЕНЬ 9.</t>
  </si>
  <si>
    <t>Котлеты рубленые куриные с соусом</t>
  </si>
  <si>
    <t>Кофейный напиток с молоком</t>
  </si>
  <si>
    <t>Свекольник со сметаной</t>
  </si>
  <si>
    <t>70/30</t>
  </si>
  <si>
    <t>19,85</t>
  </si>
  <si>
    <t>28,00</t>
  </si>
  <si>
    <t>8,75</t>
  </si>
  <si>
    <t>5,24</t>
  </si>
  <si>
    <t>18,93</t>
  </si>
  <si>
    <t>2,44</t>
  </si>
  <si>
    <t>8,65</t>
  </si>
  <si>
    <t>21,21</t>
  </si>
  <si>
    <t>2,41</t>
  </si>
  <si>
    <t>21,72</t>
  </si>
  <si>
    <t>10,23</t>
  </si>
  <si>
    <t>5,56</t>
  </si>
  <si>
    <t>1,70</t>
  </si>
  <si>
    <t>19,54</t>
  </si>
  <si>
    <t>2,96</t>
  </si>
  <si>
    <t>6,22</t>
  </si>
  <si>
    <t>8,92</t>
  </si>
  <si>
    <t>6,76</t>
  </si>
  <si>
    <t>82,49</t>
  </si>
  <si>
    <t>10.08</t>
  </si>
  <si>
    <t>152,00</t>
  </si>
  <si>
    <t>68,62</t>
  </si>
  <si>
    <t>33,91</t>
  </si>
  <si>
    <t>24,87</t>
  </si>
  <si>
    <t>82,91</t>
  </si>
  <si>
    <t>20,79</t>
  </si>
  <si>
    <t>14,39</t>
  </si>
  <si>
    <t>145,00</t>
  </si>
  <si>
    <t>58,02</t>
  </si>
  <si>
    <t>86,95</t>
  </si>
  <si>
    <t>16,34</t>
  </si>
  <si>
    <t>604,54</t>
  </si>
  <si>
    <t>161,55</t>
  </si>
  <si>
    <t>943,00</t>
  </si>
  <si>
    <t>359,55</t>
  </si>
  <si>
    <t>189,93</t>
  </si>
  <si>
    <t>122,74</t>
  </si>
  <si>
    <t>583,00</t>
  </si>
  <si>
    <t>121,24</t>
  </si>
  <si>
    <t>123,24</t>
  </si>
  <si>
    <t>931,00</t>
  </si>
  <si>
    <t>346,95</t>
  </si>
  <si>
    <t>583,71</t>
  </si>
  <si>
    <t>135,88</t>
  </si>
  <si>
    <t>0,39</t>
  </si>
  <si>
    <t>23,00</t>
  </si>
  <si>
    <t>251,00</t>
  </si>
  <si>
    <t>249,41</t>
  </si>
  <si>
    <t>32,44</t>
  </si>
  <si>
    <t>39,00</t>
  </si>
  <si>
    <t>37,42</t>
  </si>
  <si>
    <t>16,98</t>
  </si>
  <si>
    <t>507,00</t>
  </si>
  <si>
    <t>487,40</t>
  </si>
  <si>
    <t>4,14</t>
  </si>
  <si>
    <t>6,25</t>
  </si>
  <si>
    <t>1,39</t>
  </si>
  <si>
    <t>2,08</t>
  </si>
  <si>
    <t>2,78</t>
  </si>
  <si>
    <t>5,39</t>
  </si>
  <si>
    <t>2,30</t>
  </si>
  <si>
    <t>57,69</t>
  </si>
  <si>
    <t>282,0</t>
  </si>
  <si>
    <t>201,97</t>
  </si>
  <si>
    <t>133,54</t>
  </si>
  <si>
    <t>64,43</t>
  </si>
  <si>
    <t>80,22</t>
  </si>
  <si>
    <t>15,20</t>
  </si>
  <si>
    <t>35,17</t>
  </si>
  <si>
    <t>326,0</t>
  </si>
  <si>
    <t>213,88</t>
  </si>
  <si>
    <t>111,75</t>
  </si>
  <si>
    <t>43,20</t>
  </si>
  <si>
    <t>259,70</t>
  </si>
  <si>
    <t>172,0</t>
  </si>
  <si>
    <t>46,50</t>
  </si>
  <si>
    <t>125,26</t>
  </si>
  <si>
    <t>63,45</t>
  </si>
  <si>
    <t>2,82</t>
  </si>
  <si>
    <t>58,99</t>
  </si>
  <si>
    <t>267,0</t>
  </si>
  <si>
    <t>263,65</t>
  </si>
  <si>
    <t>36,92</t>
  </si>
  <si>
    <t>159,87</t>
  </si>
  <si>
    <t>67,0</t>
  </si>
  <si>
    <t>15,50</t>
  </si>
  <si>
    <t>51,90</t>
  </si>
  <si>
    <t>24,05</t>
  </si>
  <si>
    <t>27,19</t>
  </si>
  <si>
    <t>74,0</t>
  </si>
  <si>
    <t>34,08</t>
  </si>
  <si>
    <t>15,23</t>
  </si>
  <si>
    <t>6,28</t>
  </si>
  <si>
    <t>4,64</t>
  </si>
  <si>
    <t>1,09</t>
  </si>
  <si>
    <t>4,43</t>
  </si>
  <si>
    <t>0,83</t>
  </si>
  <si>
    <t>0,98</t>
  </si>
  <si>
    <t>7,50</t>
  </si>
  <si>
    <t>ДЕНЬ 10. ЭНЕРГЕТИЧЕСКАЯ И ПИЩЕВАЯ ЦЕННОСТЬ ЗА ДЕНЬ</t>
  </si>
  <si>
    <t>ДЕНЬ 11</t>
  </si>
  <si>
    <t>Печень, тушенная в соусе</t>
  </si>
  <si>
    <t>Суп картофельный с бобовыми</t>
  </si>
  <si>
    <t>Пюре картофельное</t>
  </si>
  <si>
    <t>10,45</t>
  </si>
  <si>
    <t>31,00</t>
  </si>
  <si>
    <t>20,68</t>
  </si>
  <si>
    <t>5,47</t>
  </si>
  <si>
    <t>3,30</t>
  </si>
  <si>
    <t>8,50</t>
  </si>
  <si>
    <t>6,85</t>
  </si>
  <si>
    <t>21,16</t>
  </si>
  <si>
    <t>4,59</t>
  </si>
  <si>
    <t>6,14</t>
  </si>
  <si>
    <t>15,15</t>
  </si>
  <si>
    <t>4,83</t>
  </si>
  <si>
    <t>5,67</t>
  </si>
  <si>
    <t>5,29</t>
  </si>
  <si>
    <t>28,72</t>
  </si>
  <si>
    <t>5,03</t>
  </si>
  <si>
    <t>4,71</t>
  </si>
  <si>
    <t>111,12</t>
  </si>
  <si>
    <t>19,06</t>
  </si>
  <si>
    <t>11,07</t>
  </si>
  <si>
    <t>22,03</t>
  </si>
  <si>
    <t>149,00</t>
  </si>
  <si>
    <t>54,99</t>
  </si>
  <si>
    <t>29,98</t>
  </si>
  <si>
    <t>93,66</t>
  </si>
  <si>
    <t>19,97</t>
  </si>
  <si>
    <t>115,84</t>
  </si>
  <si>
    <t>663,24</t>
  </si>
  <si>
    <t>141,55</t>
  </si>
  <si>
    <t>130,16</t>
  </si>
  <si>
    <t>140,20</t>
  </si>
  <si>
    <t>1076,00</t>
  </si>
  <si>
    <t>358,38</t>
  </si>
  <si>
    <t>194,95</t>
  </si>
  <si>
    <t>717,72</t>
  </si>
  <si>
    <t>143,55</t>
  </si>
  <si>
    <t>18,81</t>
  </si>
  <si>
    <t>97,63</t>
  </si>
  <si>
    <t>11,50</t>
  </si>
  <si>
    <t>0,23</t>
  </si>
  <si>
    <t>27,00</t>
  </si>
  <si>
    <t>1,37</t>
  </si>
  <si>
    <t>25,63</t>
  </si>
  <si>
    <t>24,15</t>
  </si>
  <si>
    <t>467,40</t>
  </si>
  <si>
    <t>74,00</t>
  </si>
  <si>
    <t>54,00</t>
  </si>
  <si>
    <t>2,27</t>
  </si>
  <si>
    <t>0,46</t>
  </si>
  <si>
    <t>4,38</t>
  </si>
  <si>
    <t>0.59</t>
  </si>
  <si>
    <t>0,49</t>
  </si>
  <si>
    <t>1,27</t>
  </si>
  <si>
    <t>11,14</t>
  </si>
  <si>
    <t>168,99</t>
  </si>
  <si>
    <t>22,14</t>
  </si>
  <si>
    <t>41,85</t>
  </si>
  <si>
    <t>275,0</t>
  </si>
  <si>
    <t>154,01</t>
  </si>
  <si>
    <t>146,60</t>
  </si>
  <si>
    <t>120,76</t>
  </si>
  <si>
    <t>17,52</t>
  </si>
  <si>
    <t>181,12</t>
  </si>
  <si>
    <t>265,74</t>
  </si>
  <si>
    <t>40,38</t>
  </si>
  <si>
    <t>108,09</t>
  </si>
  <si>
    <t>75,99</t>
  </si>
  <si>
    <t>270,0</t>
  </si>
  <si>
    <t>104,52</t>
  </si>
  <si>
    <t>101,02</t>
  </si>
  <si>
    <t>165,43</t>
  </si>
  <si>
    <t>77,47</t>
  </si>
  <si>
    <t>10,64</t>
  </si>
  <si>
    <t>84,38</t>
  </si>
  <si>
    <t>16,70</t>
  </si>
  <si>
    <t>24,75</t>
  </si>
  <si>
    <t>29,49</t>
  </si>
  <si>
    <t>102,0</t>
  </si>
  <si>
    <t>39,83</t>
  </si>
  <si>
    <t>39,73</t>
  </si>
  <si>
    <t>62,05</t>
  </si>
  <si>
    <t>31,29</t>
  </si>
  <si>
    <t>3,96</t>
  </si>
  <si>
    <t>0.22</t>
  </si>
  <si>
    <t>5,14</t>
  </si>
  <si>
    <t>1,78</t>
  </si>
  <si>
    <t>0,63</t>
  </si>
  <si>
    <t>1,19</t>
  </si>
  <si>
    <t>5,09</t>
  </si>
  <si>
    <t>1,17</t>
  </si>
  <si>
    <t>ДЕНЬ 12. ЭНЕРГЕТИЧЕСКАЯ И ПИЩЕВАЯ ЦЕННОСТЬ ЗАДЕНЬ</t>
  </si>
  <si>
    <t>60/50</t>
  </si>
  <si>
    <t>5,73</t>
  </si>
  <si>
    <t>6,80</t>
  </si>
  <si>
    <t>33,87</t>
  </si>
  <si>
    <t>2,19</t>
  </si>
  <si>
    <t>49,00</t>
  </si>
  <si>
    <t>3,85</t>
  </si>
  <si>
    <t>44,78</t>
  </si>
  <si>
    <t>10,38</t>
  </si>
  <si>
    <t>58,79</t>
  </si>
  <si>
    <t>90,62</t>
  </si>
  <si>
    <t>14,72</t>
  </si>
  <si>
    <t>211,48</t>
  </si>
  <si>
    <t>1198,00</t>
  </si>
  <si>
    <t>297,00</t>
  </si>
  <si>
    <t>46.88</t>
  </si>
  <si>
    <t>900,93</t>
  </si>
  <si>
    <t>107,51</t>
  </si>
  <si>
    <t>0,38</t>
  </si>
  <si>
    <t>1,72</t>
  </si>
  <si>
    <t>89,00</t>
  </si>
  <si>
    <t>4,17</t>
  </si>
  <si>
    <t>2.80</t>
  </si>
  <si>
    <t>85,05</t>
  </si>
  <si>
    <t>3,00</t>
  </si>
  <si>
    <t>2,88</t>
  </si>
  <si>
    <t>2,70</t>
  </si>
  <si>
    <t>6,57</t>
  </si>
  <si>
    <t>7,69</t>
  </si>
  <si>
    <t>311,0</t>
  </si>
  <si>
    <t>140,35</t>
  </si>
  <si>
    <t>170,85</t>
  </si>
  <si>
    <t>11,01</t>
  </si>
  <si>
    <t>157,0</t>
  </si>
  <si>
    <t>47,74</t>
  </si>
  <si>
    <t>109,46</t>
  </si>
  <si>
    <t>6,46</t>
  </si>
  <si>
    <t>58,0</t>
  </si>
  <si>
    <t>16,24</t>
  </si>
  <si>
    <t>0,78</t>
  </si>
  <si>
    <t>0.09</t>
  </si>
  <si>
    <t>5,55</t>
  </si>
  <si>
    <t>ДЕНЬ 14. ЭНЕРГЕТИЧЕСКАЯ И ПИЩЕВАЯ ЦЕННОСТЬ ЗАДЕНЬ</t>
  </si>
  <si>
    <t>ДЕНЬ 15. ЭНЕРГЕТИЧЕСКАЯ И ПИЩЕВАЯ ЦЕННОСТЬ ЗАДЕНЬ</t>
  </si>
  <si>
    <t>Рассольник домашний со сметаной</t>
  </si>
  <si>
    <t>8,97</t>
  </si>
  <si>
    <t>14,09</t>
  </si>
  <si>
    <t>2,51</t>
  </si>
  <si>
    <t>7,05</t>
  </si>
  <si>
    <t>16,10</t>
  </si>
  <si>
    <t>8,20</t>
  </si>
  <si>
    <t>7,02</t>
  </si>
  <si>
    <t>23.84</t>
  </si>
  <si>
    <t>6,05</t>
  </si>
  <si>
    <t>26,17</t>
  </si>
  <si>
    <t>16,13</t>
  </si>
  <si>
    <t>63,92</t>
  </si>
  <si>
    <t>103,53</t>
  </si>
  <si>
    <t>15,30</t>
  </si>
  <si>
    <t>38,34</t>
  </si>
  <si>
    <t>97,78</t>
  </si>
  <si>
    <t>6,40</t>
  </si>
  <si>
    <t>1040,00</t>
  </si>
  <si>
    <t>354,68</t>
  </si>
  <si>
    <t>684,86</t>
  </si>
  <si>
    <t>125,61</t>
  </si>
  <si>
    <t>254,96</t>
  </si>
  <si>
    <t>691,12</t>
  </si>
  <si>
    <t>203,58</t>
  </si>
  <si>
    <t>26,29</t>
  </si>
  <si>
    <t>28,23</t>
  </si>
  <si>
    <t>2,25</t>
  </si>
  <si>
    <t>20.00</t>
  </si>
  <si>
    <t>51,60</t>
  </si>
  <si>
    <t>34,80</t>
  </si>
  <si>
    <t>3,53</t>
  </si>
  <si>
    <t>2,01</t>
  </si>
  <si>
    <t>0,67</t>
  </si>
  <si>
    <t>5,31</t>
  </si>
  <si>
    <t>2,75</t>
  </si>
  <si>
    <t>243,0</t>
  </si>
  <si>
    <t>161,95</t>
  </si>
  <si>
    <t>35,15</t>
  </si>
  <si>
    <t>335,0</t>
  </si>
  <si>
    <t>185,62</t>
  </si>
  <si>
    <t>77,79</t>
  </si>
  <si>
    <t>19,23</t>
  </si>
  <si>
    <t>307,0</t>
  </si>
  <si>
    <t>151,34</t>
  </si>
  <si>
    <t>61,08</t>
  </si>
  <si>
    <t>3,14</t>
  </si>
  <si>
    <t>197,23</t>
  </si>
  <si>
    <t>77,84</t>
  </si>
  <si>
    <t>48,05</t>
  </si>
  <si>
    <t>25,65</t>
  </si>
  <si>
    <t>49,72</t>
  </si>
  <si>
    <t>60,81</t>
  </si>
  <si>
    <t>18,54</t>
  </si>
  <si>
    <t>0.05</t>
  </si>
  <si>
    <t>0.40</t>
  </si>
  <si>
    <t>ДЕНЬ 16. ЭНЕРГЕТИЧЕСКАЯ И ПИЩЕВАЯ ЦЕННОСТЬ ЗАДЕНЬ</t>
  </si>
  <si>
    <t>ДЕНЬ 17. ЭНЕРГЕТИЧЕСКАЯ И ПИЩЕВАЯ ЦЕННОСТЬ ЗАДЕНЬ</t>
  </si>
  <si>
    <t>Пюре гороховое</t>
  </si>
  <si>
    <t>41,00</t>
  </si>
  <si>
    <t>7,94</t>
  </si>
  <si>
    <t>6,36</t>
  </si>
  <si>
    <t>33,22</t>
  </si>
  <si>
    <t>12,64</t>
  </si>
  <si>
    <t>16,40</t>
  </si>
  <si>
    <t>28,00</t>
  </si>
  <si>
    <t>29,00</t>
  </si>
  <si>
    <t>8,78</t>
  </si>
  <si>
    <t>8,62</t>
  </si>
  <si>
    <t>4,22</t>
  </si>
  <si>
    <t>22,79</t>
  </si>
  <si>
    <t>12,88</t>
  </si>
  <si>
    <t>141,00</t>
  </si>
  <si>
    <t>58,05</t>
  </si>
  <si>
    <t>33,00</t>
  </si>
  <si>
    <t>83,06</t>
  </si>
  <si>
    <t>10,08</t>
  </si>
  <si>
    <t>34,24</t>
  </si>
  <si>
    <t>179,00</t>
  </si>
  <si>
    <t>114,87</t>
  </si>
  <si>
    <t>11.12</t>
  </si>
  <si>
    <t>990,00</t>
  </si>
  <si>
    <t>343,02</t>
  </si>
  <si>
    <t>235,05</t>
  </si>
  <si>
    <t>647,40</t>
  </si>
  <si>
    <t>179,30</t>
  </si>
  <si>
    <t>240,43</t>
  </si>
  <si>
    <t>1097,00</t>
  </si>
  <si>
    <t>746,83</t>
  </si>
  <si>
    <t>196,38</t>
  </si>
  <si>
    <t>0,58</t>
  </si>
  <si>
    <t>0,31</t>
  </si>
  <si>
    <t>23,00</t>
  </si>
  <si>
    <t>18,45</t>
  </si>
  <si>
    <t>46,00</t>
  </si>
  <si>
    <t>44.40</t>
  </si>
  <si>
    <t>2,62</t>
  </si>
  <si>
    <t>52,00</t>
  </si>
  <si>
    <t>32,00</t>
  </si>
  <si>
    <t>4,13</t>
  </si>
  <si>
    <t>7,00</t>
  </si>
  <si>
    <t>4,04</t>
  </si>
  <si>
    <t>272,0</t>
  </si>
  <si>
    <t>146,15</t>
  </si>
  <si>
    <t>138.84</t>
  </si>
  <si>
    <t>126,24</t>
  </si>
  <si>
    <t>83,10</t>
  </si>
  <si>
    <t>285,0</t>
  </si>
  <si>
    <t>145,50</t>
  </si>
  <si>
    <t>12,76</t>
  </si>
  <si>
    <t>29,15</t>
  </si>
  <si>
    <t>304,26</t>
  </si>
  <si>
    <t>235,34</t>
  </si>
  <si>
    <t>118,0</t>
  </si>
  <si>
    <t>116,38</t>
  </si>
  <si>
    <t>26,49</t>
  </si>
  <si>
    <t>107,0</t>
  </si>
  <si>
    <t>6,50</t>
  </si>
  <si>
    <t>100,01</t>
  </si>
  <si>
    <t>23,75</t>
  </si>
  <si>
    <t>76,02</t>
  </si>
  <si>
    <t>36,0</t>
  </si>
  <si>
    <t>36,03</t>
  </si>
  <si>
    <t>7,72</t>
  </si>
  <si>
    <t>9,00</t>
  </si>
  <si>
    <t>8,30</t>
  </si>
  <si>
    <t>4,85</t>
  </si>
  <si>
    <t>ДЕНЬ 18. ЭНЕРГЕТИЧЕСКАЯ И ПИЩЕВАЯ ЦЕННОСТЬ ЗАДЕНЬ</t>
  </si>
  <si>
    <t>ДЕНЬ 19. ЭНЕРГЕТИЧЕСКАЯ И ПИЩЕВАЯ ЦЕННОСТЬ ЗА ДЕНЬ</t>
  </si>
  <si>
    <t>35,00</t>
  </si>
  <si>
    <t>24,73</t>
  </si>
  <si>
    <t>17,73</t>
  </si>
  <si>
    <t>12,72</t>
  </si>
  <si>
    <t>0,85</t>
  </si>
  <si>
    <t>8,90</t>
  </si>
  <si>
    <t>34,00</t>
  </si>
  <si>
    <t>24,22</t>
  </si>
  <si>
    <t>19,38</t>
  </si>
  <si>
    <t>28,58</t>
  </si>
  <si>
    <t>0,19</t>
  </si>
  <si>
    <t>7,37</t>
  </si>
  <si>
    <t>135,00</t>
  </si>
  <si>
    <t>69,35</t>
  </si>
  <si>
    <t>22,06</t>
  </si>
  <si>
    <t>105,30</t>
  </si>
  <si>
    <t>44,31</t>
  </si>
  <si>
    <t>165,00</t>
  </si>
  <si>
    <t>69,41</t>
  </si>
  <si>
    <t>986,00</t>
  </si>
  <si>
    <t>594,27</t>
  </si>
  <si>
    <t>333,62</t>
  </si>
  <si>
    <t>729,08</t>
  </si>
  <si>
    <t>182,29</t>
  </si>
  <si>
    <t>977,00</t>
  </si>
  <si>
    <t>379,55</t>
  </si>
  <si>
    <t>48,00</t>
  </si>
  <si>
    <t>46,09</t>
  </si>
  <si>
    <t>27,96</t>
  </si>
  <si>
    <t>23,82</t>
  </si>
  <si>
    <t>248,00</t>
  </si>
  <si>
    <t>4,06</t>
  </si>
  <si>
    <t>130,00</t>
  </si>
  <si>
    <t>4,26</t>
  </si>
  <si>
    <t>5,23</t>
  </si>
  <si>
    <t>3,00</t>
  </si>
  <si>
    <t>354,0</t>
  </si>
  <si>
    <t>103,80</t>
  </si>
  <si>
    <t>29,20</t>
  </si>
  <si>
    <t>78,31</t>
  </si>
  <si>
    <t>30,20</t>
  </si>
  <si>
    <t>250,0</t>
  </si>
  <si>
    <t>137,42</t>
  </si>
  <si>
    <t>180,0</t>
  </si>
  <si>
    <t>177,33</t>
  </si>
  <si>
    <t>79,98</t>
  </si>
  <si>
    <t>47,73</t>
  </si>
  <si>
    <t>381,0</t>
  </si>
  <si>
    <t>95,21</t>
  </si>
  <si>
    <t>112,0</t>
  </si>
  <si>
    <t>62,76</t>
  </si>
  <si>
    <t>31,56</t>
  </si>
  <si>
    <t>67,95</t>
  </si>
  <si>
    <t>15,54</t>
  </si>
  <si>
    <t>122,0</t>
  </si>
  <si>
    <t>32,81</t>
  </si>
  <si>
    <t>2,33</t>
  </si>
  <si>
    <t>1 79</t>
  </si>
  <si>
    <t>ИТОГОВАЯ ЭНЕРГЕТИЧЕСКАЯ И ПИЩЕВАЯ ЦЕННОСТЬ ЗА ПЕРИОД</t>
  </si>
  <si>
    <t>СРЕДНЯЯ ЭНЕРГЕТИЧЕСКАЯ И ПИЩЕВАЯ ЦЕННОСТЬ ЗА ПЕРИОД</t>
  </si>
  <si>
    <t>Содержание белков, жиров, углеводов в % от калорийности</t>
  </si>
  <si>
    <t>18,58</t>
  </si>
  <si>
    <t>10,21</t>
  </si>
  <si>
    <t>15,76</t>
  </si>
  <si>
    <t>8,31</t>
  </si>
  <si>
    <t>95,36</t>
  </si>
  <si>
    <t>13,08</t>
  </si>
  <si>
    <t>597,38</t>
  </si>
  <si>
    <t>167,86</t>
  </si>
  <si>
    <t>243,54</t>
  </si>
  <si>
    <t>109,60</t>
  </si>
  <si>
    <t>2,57</t>
  </si>
  <si>
    <t>112,93</t>
  </si>
  <si>
    <t>39,28</t>
  </si>
  <si>
    <t>286,11</t>
  </si>
  <si>
    <t>63.45</t>
  </si>
  <si>
    <t>146,67</t>
  </si>
  <si>
    <t>89,14</t>
  </si>
  <si>
    <t>35,60</t>
  </si>
  <si>
    <t>3,73</t>
  </si>
  <si>
    <t>Каша молочная 5 злаков (жидкая) с маслом</t>
  </si>
  <si>
    <t>Рассольник "Ленинградский" со сметаной</t>
  </si>
  <si>
    <t>311/04</t>
  </si>
  <si>
    <t>376/17</t>
  </si>
  <si>
    <t>96/17</t>
  </si>
  <si>
    <t>243/17</t>
  </si>
  <si>
    <t>202/17</t>
  </si>
  <si>
    <t>Сосиска отварная</t>
  </si>
  <si>
    <t>182/17</t>
  </si>
  <si>
    <t>378/17</t>
  </si>
  <si>
    <t>99/17</t>
  </si>
  <si>
    <t>291/17</t>
  </si>
  <si>
    <t>ТТК 324</t>
  </si>
  <si>
    <t>Fе</t>
  </si>
  <si>
    <t>Каша молочная манная (жидкая) с маслом</t>
  </si>
  <si>
    <t>181/17</t>
  </si>
  <si>
    <t>377/17</t>
  </si>
  <si>
    <t>Борщ с капустой и картофелем со сметаной</t>
  </si>
  <si>
    <t>82/17</t>
  </si>
  <si>
    <t>280/17</t>
  </si>
  <si>
    <t>302/17</t>
  </si>
  <si>
    <t>349/17</t>
  </si>
  <si>
    <t>93/17</t>
  </si>
  <si>
    <t>113/17</t>
  </si>
  <si>
    <t>288/17</t>
  </si>
  <si>
    <t>247/06</t>
  </si>
  <si>
    <t>Каша молочная геркулесовая (жидкая) с маслом</t>
  </si>
  <si>
    <t>Щи из свежей капусты с картофелем со сметаной</t>
  </si>
  <si>
    <t>88/17</t>
  </si>
  <si>
    <t>229/17</t>
  </si>
  <si>
    <t>202/06</t>
  </si>
  <si>
    <t>348/17</t>
  </si>
  <si>
    <t>Каша кукурузная молочная (жидкая) с маслом</t>
  </si>
  <si>
    <t>99/06</t>
  </si>
  <si>
    <t>63/06</t>
  </si>
  <si>
    <t>265/17</t>
  </si>
  <si>
    <t>Каша ячневая молочная вязкая с маслом</t>
  </si>
  <si>
    <t>174/17</t>
  </si>
  <si>
    <t>295/17</t>
  </si>
  <si>
    <t>Каша молочная рисовая (жидкая) с маслом</t>
  </si>
  <si>
    <t>Суп картофельный с макаронными изделиями</t>
  </si>
  <si>
    <t>379/17</t>
  </si>
  <si>
    <t>103/17</t>
  </si>
  <si>
    <t xml:space="preserve">Рагу овощное </t>
  </si>
  <si>
    <t>143/17</t>
  </si>
  <si>
    <t>35/06</t>
  </si>
  <si>
    <t>261/17</t>
  </si>
  <si>
    <t>309/17</t>
  </si>
  <si>
    <t>102/17</t>
  </si>
  <si>
    <t>234/17</t>
  </si>
  <si>
    <t>312/17</t>
  </si>
  <si>
    <t>Суп картофельный с фрикаделькам куриными</t>
  </si>
  <si>
    <t>250/15</t>
  </si>
  <si>
    <t>97/17</t>
  </si>
  <si>
    <t>303/17</t>
  </si>
  <si>
    <t>ТТК 308</t>
  </si>
  <si>
    <t>95/17</t>
  </si>
  <si>
    <t>260/17</t>
  </si>
  <si>
    <t>ТТК 156</t>
  </si>
  <si>
    <t>269/17</t>
  </si>
  <si>
    <t>306/17</t>
  </si>
  <si>
    <t>279/17</t>
  </si>
  <si>
    <t>ТТК 212</t>
  </si>
  <si>
    <t>47/05</t>
  </si>
  <si>
    <t>128/17</t>
  </si>
  <si>
    <t>ДЕНЬ 20. ЭНЕРГЕТИЧЕСКАЯ И ПИЩЕВАЯ ЦЕННОСТЬ ЗА ДЕНЬ</t>
  </si>
  <si>
    <t>210/17</t>
  </si>
  <si>
    <t>222/17</t>
  </si>
  <si>
    <t>Компот из плодов или ягод сушенных (изюм), вит С</t>
  </si>
  <si>
    <t>Компот из смеси сухофруктов, вит С</t>
  </si>
  <si>
    <t>Кисель из концентрата на плодовых или ягодного, вит С</t>
  </si>
  <si>
    <t>Компот из плодов или ягод сушенных (курага), вит С</t>
  </si>
  <si>
    <t>Кисель из концентрата плодового или ягодного, вит С</t>
  </si>
  <si>
    <r>
      <t xml:space="preserve">ДЕНЬ 13. </t>
    </r>
    <r>
      <rPr>
        <b/>
        <sz val="8.5"/>
        <rFont val="Arial"/>
        <family val="2"/>
        <charset val="204"/>
      </rPr>
      <t xml:space="preserve">ЭНЕРГЕТИЧЕСКАЯ И ПИЩЕВАЯ ЦЕННОСТЬ </t>
    </r>
    <r>
      <rPr>
        <b/>
        <sz val="7"/>
        <rFont val="Arial"/>
        <family val="2"/>
        <charset val="204"/>
      </rPr>
      <t xml:space="preserve">ЗА </t>
    </r>
    <r>
      <rPr>
        <b/>
        <sz val="8.5"/>
        <rFont val="Arial"/>
        <family val="2"/>
        <charset val="204"/>
      </rPr>
      <t>ДЕНЬ</t>
    </r>
  </si>
  <si>
    <t>Жаркое "Петушок" (грудка)</t>
  </si>
  <si>
    <t>Фрикадельки в соусе (фарш "Новый")</t>
  </si>
  <si>
    <t>Птица отварная (цыпл-бр)</t>
  </si>
  <si>
    <t>Рыба, тушеная с овощами (филе минтая)</t>
  </si>
  <si>
    <t>Котлеты или биточки рыбные с соусом (минтай)</t>
  </si>
  <si>
    <t>"Ёжики" мясные (фарш куриный, свинина)</t>
  </si>
  <si>
    <t>Гуляш (свинина)</t>
  </si>
  <si>
    <t>Котлеты, биточки, шницеля "По-куравински" с соусом (свинина, минтай)</t>
  </si>
  <si>
    <t>Котлеты, биточки особые с соусом (фарш "Новый")</t>
  </si>
  <si>
    <t>Тефтели мясные (фарш "Новый")</t>
  </si>
  <si>
    <t>Суфле "Золотая рыбка" (минтай)</t>
  </si>
  <si>
    <t>Энергет.цен (ккал)</t>
  </si>
  <si>
    <t>.ЭНЕРГЕТИЧЕСКАЯ И ПИЩЕВАЯ ЦЕННОСТЬ ЗА ДЕНЬ</t>
  </si>
  <si>
    <t>Пудинг из творога (запеченный) с молоком сгущенным</t>
  </si>
  <si>
    <t>14/17</t>
  </si>
  <si>
    <t>Масло (порциями)</t>
  </si>
  <si>
    <t>200/4</t>
  </si>
  <si>
    <t xml:space="preserve">Омлет натуральный </t>
  </si>
  <si>
    <t>Хлеб ржаной</t>
  </si>
  <si>
    <t>15/17</t>
  </si>
  <si>
    <t>Сыр (порциями)</t>
  </si>
  <si>
    <t>85/10</t>
  </si>
  <si>
    <t>Свекольник</t>
  </si>
  <si>
    <t>Каша гречневая вязкая</t>
  </si>
  <si>
    <t>40/40</t>
  </si>
  <si>
    <t>75/10</t>
  </si>
  <si>
    <t>Суп из овощей</t>
  </si>
  <si>
    <t>Суп картофельный с крупой со сметаной</t>
  </si>
  <si>
    <t>101/17</t>
  </si>
  <si>
    <t>с 01.01.2020 г</t>
  </si>
  <si>
    <t>Плов из птицы (филе цыпл-бр)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</si>
</sst>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10"/>
      <name val="Arial"/>
      <family val="2"/>
      <charset val="204"/>
    </font>
    <font>
      <i/>
      <sz val="9"/>
      <name val="Arial"/>
      <family val="2"/>
      <charset val="204"/>
    </font>
    <font>
      <b/>
      <sz val="9.5"/>
      <name val="Arial"/>
      <family val="2"/>
      <charset val="204"/>
    </font>
    <font>
      <sz val="9"/>
      <name val="Arial"/>
      <family val="2"/>
      <charset val="204"/>
    </font>
    <font>
      <sz val="9.5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i/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8.5"/>
      <name val="Arial"/>
      <family val="2"/>
      <charset val="204"/>
    </font>
    <font>
      <b/>
      <sz val="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39">
    <xf numFmtId="0" fontId="1" fillId="0" borderId="0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 indent="1"/>
    </xf>
    <xf numFmtId="0" fontId="2" fillId="0" borderId="2" xfId="0" applyNumberFormat="1" applyFont="1" applyFill="1" applyBorder="1" applyAlignment="1" applyProtection="1">
      <alignment horizontal="center" vertical="top"/>
    </xf>
    <xf numFmtId="0" fontId="2" fillId="0" borderId="2" xfId="0" applyNumberFormat="1" applyFont="1" applyFill="1" applyBorder="1" applyAlignment="1" applyProtection="1">
      <alignment horizontal="left" vertical="top" indent="6"/>
    </xf>
    <xf numFmtId="0" fontId="2" fillId="0" borderId="3" xfId="0" applyNumberFormat="1" applyFont="1" applyFill="1" applyBorder="1" applyAlignment="1" applyProtection="1">
      <alignment horizontal="center" vertical="top"/>
    </xf>
    <xf numFmtId="0" fontId="4" fillId="0" borderId="3" xfId="0" applyNumberFormat="1" applyFont="1" applyFill="1" applyBorder="1" applyAlignment="1" applyProtection="1">
      <alignment horizontal="center" vertical="top"/>
    </xf>
    <xf numFmtId="0" fontId="3" fillId="0" borderId="3" xfId="0" applyNumberFormat="1" applyFont="1" applyFill="1" applyBorder="1" applyAlignment="1" applyProtection="1">
      <alignment horizontal="center"/>
    </xf>
    <xf numFmtId="0" fontId="2" fillId="0" borderId="3" xfId="0" applyNumberFormat="1" applyFont="1" applyFill="1" applyBorder="1" applyAlignment="1" applyProtection="1">
      <alignment horizontal="center"/>
    </xf>
    <xf numFmtId="0" fontId="4" fillId="0" borderId="3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left" vertical="top" indent="1"/>
    </xf>
    <xf numFmtId="0" fontId="2" fillId="0" borderId="3" xfId="0" applyNumberFormat="1" applyFont="1" applyFill="1" applyBorder="1" applyAlignment="1" applyProtection="1">
      <alignment horizontal="left" indent="5"/>
    </xf>
    <xf numFmtId="0" fontId="1" fillId="0" borderId="3" xfId="0" applyNumberFormat="1" applyFont="1" applyFill="1" applyBorder="1" applyAlignment="1" applyProtection="1">
      <alignment horizontal="left" vertical="top"/>
    </xf>
    <xf numFmtId="0" fontId="4" fillId="0" borderId="3" xfId="0" applyNumberFormat="1" applyFont="1" applyFill="1" applyBorder="1" applyAlignment="1" applyProtection="1">
      <alignment horizontal="left"/>
    </xf>
    <xf numFmtId="0" fontId="4" fillId="0" borderId="3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left" vertical="top" indent="1"/>
    </xf>
    <xf numFmtId="0" fontId="2" fillId="0" borderId="3" xfId="0" applyNumberFormat="1" applyFont="1" applyFill="1" applyBorder="1" applyAlignment="1" applyProtection="1">
      <alignment horizontal="left" vertical="center" indent="5"/>
    </xf>
    <xf numFmtId="0" fontId="2" fillId="0" borderId="3" xfId="0" applyNumberFormat="1" applyFont="1" applyFill="1" applyBorder="1" applyAlignment="1" applyProtection="1">
      <alignment horizontal="left" indent="4"/>
    </xf>
    <xf numFmtId="0" fontId="2" fillId="0" borderId="3" xfId="0" applyNumberFormat="1" applyFont="1" applyFill="1" applyBorder="1" applyAlignment="1" applyProtection="1">
      <alignment horizontal="left" vertical="top" indent="5"/>
    </xf>
    <xf numFmtId="0" fontId="4" fillId="0" borderId="3" xfId="0" applyNumberFormat="1" applyFont="1" applyFill="1" applyBorder="1" applyAlignment="1" applyProtection="1">
      <alignment horizontal="left" vertical="top"/>
    </xf>
    <xf numFmtId="0" fontId="1" fillId="0" borderId="2" xfId="0" applyNumberFormat="1" applyFont="1" applyFill="1" applyBorder="1" applyAlignment="1" applyProtection="1">
      <alignment horizontal="left" vertical="top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top"/>
    </xf>
    <xf numFmtId="0" fontId="5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left"/>
    </xf>
    <xf numFmtId="0" fontId="6" fillId="0" borderId="3" xfId="0" applyNumberFormat="1" applyFont="1" applyFill="1" applyBorder="1" applyAlignment="1" applyProtection="1">
      <alignment horizontal="center"/>
    </xf>
    <xf numFmtId="0" fontId="7" fillId="0" borderId="3" xfId="0" applyNumberFormat="1" applyFont="1" applyFill="1" applyBorder="1" applyAlignment="1" applyProtection="1">
      <alignment horizontal="left" vertical="top" indent="1"/>
    </xf>
    <xf numFmtId="0" fontId="6" fillId="0" borderId="3" xfId="0" applyNumberFormat="1" applyFont="1" applyFill="1" applyBorder="1" applyAlignment="1" applyProtection="1">
      <alignment horizontal="right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top" indent="1"/>
    </xf>
    <xf numFmtId="0" fontId="6" fillId="0" borderId="5" xfId="0" applyNumberFormat="1" applyFont="1" applyFill="1" applyBorder="1" applyAlignment="1" applyProtection="1">
      <alignment horizontal="right" vertical="center"/>
    </xf>
    <xf numFmtId="0" fontId="6" fillId="0" borderId="3" xfId="0" applyNumberFormat="1" applyFont="1" applyFill="1" applyBorder="1" applyAlignment="1" applyProtection="1">
      <alignment horizontal="right"/>
    </xf>
    <xf numFmtId="0" fontId="6" fillId="0" borderId="3" xfId="0" applyNumberFormat="1" applyFont="1" applyFill="1" applyBorder="1" applyAlignment="1" applyProtection="1">
      <alignment horizontal="right" vertical="top"/>
    </xf>
    <xf numFmtId="0" fontId="8" fillId="0" borderId="3" xfId="0" applyNumberFormat="1" applyFont="1" applyFill="1" applyBorder="1" applyAlignment="1" applyProtection="1">
      <alignment horizontal="center" vertical="top"/>
    </xf>
    <xf numFmtId="0" fontId="6" fillId="0" borderId="3" xfId="0" applyNumberFormat="1" applyFont="1" applyFill="1" applyBorder="1" applyAlignment="1" applyProtection="1">
      <alignment horizontal="left" indent="1"/>
    </xf>
    <xf numFmtId="0" fontId="6" fillId="0" borderId="3" xfId="0" applyNumberFormat="1" applyFont="1" applyFill="1" applyBorder="1" applyAlignment="1" applyProtection="1">
      <alignment horizontal="left" vertical="center" inden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top"/>
    </xf>
    <xf numFmtId="0" fontId="6" fillId="0" borderId="3" xfId="0" applyNumberFormat="1" applyFont="1" applyFill="1" applyBorder="1" applyAlignment="1" applyProtection="1">
      <alignment horizontal="left" wrapText="1"/>
    </xf>
    <xf numFmtId="0" fontId="7" fillId="0" borderId="3" xfId="0" applyNumberFormat="1" applyFont="1" applyFill="1" applyBorder="1" applyAlignment="1" applyProtection="1">
      <alignment horizontal="left" vertical="top"/>
    </xf>
    <xf numFmtId="0" fontId="7" fillId="0" borderId="3" xfId="0" applyFont="1" applyBorder="1" applyAlignment="1"/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left" vertical="center"/>
    </xf>
    <xf numFmtId="0" fontId="7" fillId="0" borderId="3" xfId="0" applyNumberFormat="1" applyFont="1" applyFill="1" applyBorder="1" applyAlignment="1" applyProtection="1">
      <alignment vertical="top"/>
    </xf>
    <xf numFmtId="0" fontId="7" fillId="0" borderId="3" xfId="0" applyFont="1" applyBorder="1" applyAlignment="1">
      <alignment vertical="top"/>
    </xf>
    <xf numFmtId="0" fontId="7" fillId="0" borderId="3" xfId="0" applyFont="1" applyBorder="1" applyAlignment="1">
      <alignment vertical="center"/>
    </xf>
    <xf numFmtId="0" fontId="6" fillId="0" borderId="3" xfId="0" applyNumberFormat="1" applyFont="1" applyFill="1" applyBorder="1" applyAlignment="1" applyProtection="1">
      <alignment horizontal="left" vertical="top"/>
    </xf>
    <xf numFmtId="0" fontId="7" fillId="0" borderId="3" xfId="0" applyFont="1" applyBorder="1" applyAlignment="1">
      <alignment horizontal="left" vertical="top"/>
    </xf>
    <xf numFmtId="0" fontId="7" fillId="0" borderId="3" xfId="0" applyFont="1" applyBorder="1" applyAlignment="1">
      <alignment horizontal="left"/>
    </xf>
    <xf numFmtId="0" fontId="0" fillId="0" borderId="1" xfId="0" applyBorder="1" applyAlignment="1">
      <alignment horizontal="left" vertical="top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7" fillId="0" borderId="3" xfId="0" applyFont="1" applyBorder="1" applyAlignment="1">
      <alignment horizontal="justify"/>
    </xf>
    <xf numFmtId="0" fontId="7" fillId="0" borderId="1" xfId="0" applyFont="1" applyBorder="1" applyAlignment="1">
      <alignment horizontal="left" vertical="top"/>
    </xf>
    <xf numFmtId="0" fontId="7" fillId="0" borderId="1" xfId="0" applyNumberFormat="1" applyFont="1" applyFill="1" applyBorder="1" applyAlignment="1" applyProtection="1">
      <alignment horizontal="left" vertical="top" indent="1"/>
    </xf>
    <xf numFmtId="0" fontId="4" fillId="0" borderId="5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vertical="top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wrapText="1"/>
    </xf>
    <xf numFmtId="0" fontId="11" fillId="0" borderId="4" xfId="0" applyNumberFormat="1" applyFont="1" applyFill="1" applyBorder="1" applyAlignment="1" applyProtection="1">
      <alignment horizontal="left" vertical="center" indent="1"/>
    </xf>
    <xf numFmtId="0" fontId="11" fillId="0" borderId="3" xfId="0" applyNumberFormat="1" applyFont="1" applyFill="1" applyBorder="1" applyAlignment="1" applyProtection="1">
      <alignment horizontal="left" vertical="center" indent="1"/>
    </xf>
    <xf numFmtId="0" fontId="11" fillId="0" borderId="3" xfId="0" applyNumberFormat="1" applyFont="1" applyFill="1" applyBorder="1" applyAlignment="1" applyProtection="1">
      <alignment horizontal="left" vertical="center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11" fillId="0" borderId="4" xfId="0" applyNumberFormat="1" applyFont="1" applyFill="1" applyBorder="1" applyAlignment="1" applyProtection="1">
      <alignment vertical="center"/>
    </xf>
    <xf numFmtId="2" fontId="3" fillId="0" borderId="3" xfId="0" applyNumberFormat="1" applyFont="1" applyFill="1" applyBorder="1" applyAlignment="1" applyProtection="1">
      <alignment horizontal="center" vertical="center"/>
    </xf>
    <xf numFmtId="2" fontId="4" fillId="0" borderId="3" xfId="0" applyNumberFormat="1" applyFont="1" applyFill="1" applyBorder="1" applyAlignment="1" applyProtection="1">
      <alignment horizontal="center"/>
    </xf>
    <xf numFmtId="2" fontId="1" fillId="0" borderId="3" xfId="0" applyNumberFormat="1" applyFont="1" applyFill="1" applyBorder="1" applyAlignment="1" applyProtection="1">
      <alignment horizontal="center" vertical="top"/>
    </xf>
    <xf numFmtId="2" fontId="4" fillId="0" borderId="3" xfId="0" applyNumberFormat="1" applyFont="1" applyFill="1" applyBorder="1" applyAlignment="1" applyProtection="1">
      <alignment horizontal="center" vertical="center"/>
    </xf>
    <xf numFmtId="2" fontId="2" fillId="0" borderId="3" xfId="0" applyNumberFormat="1" applyFont="1" applyFill="1" applyBorder="1" applyAlignment="1" applyProtection="1">
      <alignment horizontal="center"/>
    </xf>
    <xf numFmtId="2" fontId="9" fillId="0" borderId="3" xfId="0" applyNumberFormat="1" applyFont="1" applyFill="1" applyBorder="1" applyAlignment="1" applyProtection="1">
      <alignment horizontal="center" vertical="center"/>
    </xf>
    <xf numFmtId="2" fontId="10" fillId="0" borderId="3" xfId="0" applyNumberFormat="1" applyFont="1" applyFill="1" applyBorder="1" applyAlignment="1" applyProtection="1">
      <alignment horizontal="center" vertical="top"/>
    </xf>
    <xf numFmtId="2" fontId="4" fillId="0" borderId="3" xfId="0" applyNumberFormat="1" applyFont="1" applyFill="1" applyBorder="1" applyAlignment="1" applyProtection="1">
      <alignment horizontal="center" vertical="top"/>
    </xf>
    <xf numFmtId="2" fontId="1" fillId="0" borderId="3" xfId="0" applyNumberFormat="1" applyFont="1" applyFill="1" applyBorder="1" applyAlignment="1" applyProtection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</xf>
    <xf numFmtId="2" fontId="4" fillId="0" borderId="2" xfId="0" applyNumberFormat="1" applyFont="1" applyFill="1" applyBorder="1" applyAlignment="1" applyProtection="1">
      <alignment horizontal="center"/>
    </xf>
    <xf numFmtId="2" fontId="4" fillId="0" borderId="1" xfId="0" applyNumberFormat="1" applyFont="1" applyFill="1" applyBorder="1" applyAlignment="1" applyProtection="1">
      <alignment horizontal="center"/>
    </xf>
    <xf numFmtId="2" fontId="4" fillId="0" borderId="4" xfId="0" applyNumberFormat="1" applyFont="1" applyFill="1" applyBorder="1" applyAlignment="1" applyProtection="1">
      <alignment horizontal="center"/>
    </xf>
    <xf numFmtId="2" fontId="4" fillId="0" borderId="2" xfId="0" applyNumberFormat="1" applyFont="1" applyFill="1" applyBorder="1" applyAlignment="1" applyProtection="1">
      <alignment horizontal="center" vertical="center"/>
    </xf>
    <xf numFmtId="2" fontId="9" fillId="0" borderId="4" xfId="0" applyNumberFormat="1" applyFont="1" applyFill="1" applyBorder="1" applyAlignment="1" applyProtection="1">
      <alignment horizontal="center" vertical="center"/>
    </xf>
    <xf numFmtId="2" fontId="9" fillId="0" borderId="6" xfId="0" applyNumberFormat="1" applyFont="1" applyFill="1" applyBorder="1" applyAlignment="1" applyProtection="1">
      <alignment horizontal="center" vertical="center"/>
    </xf>
    <xf numFmtId="2" fontId="9" fillId="0" borderId="2" xfId="0" applyNumberFormat="1" applyFont="1" applyFill="1" applyBorder="1" applyAlignment="1" applyProtection="1">
      <alignment horizontal="center" vertical="center"/>
    </xf>
    <xf numFmtId="2" fontId="9" fillId="0" borderId="1" xfId="0" applyNumberFormat="1" applyFont="1" applyFill="1" applyBorder="1" applyAlignment="1" applyProtection="1">
      <alignment horizontal="center" vertical="center"/>
    </xf>
    <xf numFmtId="2" fontId="1" fillId="0" borderId="4" xfId="0" applyNumberFormat="1" applyFont="1" applyFill="1" applyBorder="1" applyAlignment="1" applyProtection="1">
      <alignment horizontal="center" vertical="top"/>
    </xf>
    <xf numFmtId="2" fontId="4" fillId="0" borderId="5" xfId="0" applyNumberFormat="1" applyFont="1" applyFill="1" applyBorder="1" applyAlignment="1" applyProtection="1">
      <alignment horizontal="center"/>
    </xf>
    <xf numFmtId="2" fontId="4" fillId="0" borderId="4" xfId="0" applyNumberFormat="1" applyFont="1" applyFill="1" applyBorder="1" applyAlignment="1" applyProtection="1">
      <alignment horizontal="center" vertical="center"/>
    </xf>
    <xf numFmtId="2" fontId="1" fillId="0" borderId="1" xfId="0" applyNumberFormat="1" applyFont="1" applyFill="1" applyBorder="1" applyAlignment="1" applyProtection="1">
      <alignment horizontal="center" vertical="top"/>
    </xf>
    <xf numFmtId="2" fontId="4" fillId="0" borderId="5" xfId="0" applyNumberFormat="1" applyFont="1" applyFill="1" applyBorder="1" applyAlignment="1" applyProtection="1">
      <alignment horizontal="center" vertical="center"/>
    </xf>
    <xf numFmtId="2" fontId="1" fillId="0" borderId="2" xfId="0" applyNumberFormat="1" applyFont="1" applyFill="1" applyBorder="1" applyAlignment="1" applyProtection="1">
      <alignment horizontal="center" vertical="top"/>
    </xf>
    <xf numFmtId="2" fontId="4" fillId="0" borderId="2" xfId="0" applyNumberFormat="1" applyFont="1" applyFill="1" applyBorder="1" applyAlignment="1" applyProtection="1">
      <alignment horizontal="center" vertical="top"/>
    </xf>
    <xf numFmtId="2" fontId="4" fillId="0" borderId="4" xfId="0" applyNumberFormat="1" applyFont="1" applyFill="1" applyBorder="1" applyAlignment="1" applyProtection="1">
      <alignment horizontal="center" vertical="top"/>
    </xf>
    <xf numFmtId="2" fontId="4" fillId="0" borderId="5" xfId="0" applyNumberFormat="1" applyFont="1" applyFill="1" applyBorder="1" applyAlignment="1" applyProtection="1">
      <alignment horizontal="center" vertical="top"/>
    </xf>
    <xf numFmtId="2" fontId="4" fillId="0" borderId="8" xfId="0" applyNumberFormat="1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 applyProtection="1">
      <alignment horizontal="right" vertical="top" inden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1" fillId="0" borderId="4" xfId="0" applyNumberFormat="1" applyFont="1" applyFill="1" applyBorder="1" applyAlignment="1" applyProtection="1">
      <alignment horizontal="left" vertical="top" indent="1"/>
    </xf>
    <xf numFmtId="0" fontId="4" fillId="0" borderId="9" xfId="0" applyNumberFormat="1" applyFont="1" applyFill="1" applyBorder="1" applyAlignment="1" applyProtection="1">
      <alignment horizontal="left" vertical="center"/>
    </xf>
    <xf numFmtId="0" fontId="1" fillId="0" borderId="3" xfId="0" applyNumberFormat="1" applyFont="1" applyFill="1" applyBorder="1" applyAlignment="1" applyProtection="1">
      <alignment horizontal="right" vertical="top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top"/>
    </xf>
    <xf numFmtId="0" fontId="4" fillId="0" borderId="7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 vertical="top" wrapText="1"/>
    </xf>
    <xf numFmtId="0" fontId="0" fillId="0" borderId="3" xfId="0" applyBorder="1" applyAlignment="1">
      <alignment horizontal="right" vertical="top"/>
    </xf>
    <xf numFmtId="0" fontId="7" fillId="0" borderId="3" xfId="0" applyNumberFormat="1" applyFont="1" applyFill="1" applyBorder="1" applyAlignment="1" applyProtection="1">
      <alignment horizontal="right" vertical="top"/>
    </xf>
    <xf numFmtId="2" fontId="5" fillId="0" borderId="3" xfId="0" applyNumberFormat="1" applyFont="1" applyFill="1" applyBorder="1" applyAlignment="1" applyProtection="1">
      <alignment horizontal="center"/>
    </xf>
    <xf numFmtId="2" fontId="5" fillId="0" borderId="3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2" fillId="0" borderId="4" xfId="0" applyNumberFormat="1" applyFont="1" applyFill="1" applyBorder="1" applyAlignment="1" applyProtection="1">
      <alignment horizontal="left" vertical="center" indent="1"/>
    </xf>
    <xf numFmtId="0" fontId="2" fillId="0" borderId="9" xfId="0" applyNumberFormat="1" applyFont="1" applyFill="1" applyBorder="1" applyAlignment="1" applyProtection="1">
      <alignment horizontal="left" vertical="center" indent="1"/>
    </xf>
    <xf numFmtId="0" fontId="2" fillId="0" borderId="5" xfId="0" applyNumberFormat="1" applyFont="1" applyFill="1" applyBorder="1" applyAlignment="1" applyProtection="1">
      <alignment horizontal="left" vertical="center" indent="1"/>
    </xf>
    <xf numFmtId="0" fontId="2" fillId="0" borderId="1" xfId="0" applyNumberFormat="1" applyFont="1" applyFill="1" applyBorder="1" applyAlignment="1" applyProtection="1">
      <alignment horizontal="left" wrapText="1"/>
    </xf>
    <xf numFmtId="0" fontId="2" fillId="0" borderId="2" xfId="0" applyNumberFormat="1" applyFont="1" applyFill="1" applyBorder="1" applyAlignment="1" applyProtection="1">
      <alignment horizontal="left" wrapText="1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right" vertical="center"/>
    </xf>
    <xf numFmtId="0" fontId="2" fillId="0" borderId="9" xfId="0" applyNumberFormat="1" applyFont="1" applyFill="1" applyBorder="1" applyAlignment="1" applyProtection="1">
      <alignment horizontal="right" vertical="center"/>
    </xf>
    <xf numFmtId="0" fontId="2" fillId="0" borderId="5" xfId="0" applyNumberFormat="1" applyFont="1" applyFill="1" applyBorder="1" applyAlignment="1" applyProtection="1">
      <alignment horizontal="right" vertical="center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0" borderId="5" xfId="0" applyNumberFormat="1" applyFont="1" applyFill="1" applyBorder="1" applyAlignment="1" applyProtection="1">
      <alignment horizontal="left" vertical="center" wrapText="1"/>
    </xf>
    <xf numFmtId="0" fontId="11" fillId="0" borderId="9" xfId="0" applyNumberFormat="1" applyFont="1" applyFill="1" applyBorder="1" applyAlignment="1" applyProtection="1">
      <alignment vertical="center" wrapText="1"/>
    </xf>
    <xf numFmtId="0" fontId="11" fillId="0" borderId="5" xfId="0" applyNumberFormat="1" applyFont="1" applyFill="1" applyBorder="1" applyAlignment="1" applyProtection="1">
      <alignment vertical="center" wrapText="1"/>
    </xf>
    <xf numFmtId="0" fontId="11" fillId="0" borderId="9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indent="9"/>
    </xf>
    <xf numFmtId="0" fontId="11" fillId="0" borderId="7" xfId="0" applyNumberFormat="1" applyFont="1" applyFill="1" applyBorder="1" applyAlignment="1" applyProtection="1">
      <alignment horizontal="left" vertical="center" wrapText="1"/>
    </xf>
    <xf numFmtId="0" fontId="11" fillId="0" borderId="10" xfId="0" applyNumberFormat="1" applyFont="1" applyFill="1" applyBorder="1" applyAlignment="1" applyProtection="1">
      <alignment horizontal="left" vertical="center" wrapText="1"/>
    </xf>
    <xf numFmtId="0" fontId="11" fillId="0" borderId="11" xfId="0" applyNumberFormat="1" applyFont="1" applyFill="1" applyBorder="1" applyAlignment="1" applyProtection="1">
      <alignment horizontal="left" vertical="center" wrapText="1"/>
    </xf>
    <xf numFmtId="0" fontId="12" fillId="0" borderId="4" xfId="0" applyNumberFormat="1" applyFont="1" applyFill="1" applyBorder="1" applyAlignment="1" applyProtection="1">
      <alignment horizontal="left" vertical="center" wrapText="1"/>
    </xf>
    <xf numFmtId="0" fontId="12" fillId="0" borderId="9" xfId="0" applyNumberFormat="1" applyFont="1" applyFill="1" applyBorder="1" applyAlignment="1" applyProtection="1">
      <alignment horizontal="left" vertical="center" wrapText="1"/>
    </xf>
    <xf numFmtId="0" fontId="12" fillId="0" borderId="5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 indent="1"/>
    </xf>
    <xf numFmtId="0" fontId="11" fillId="0" borderId="9" xfId="0" applyNumberFormat="1" applyFont="1" applyFill="1" applyBorder="1" applyAlignment="1" applyProtection="1">
      <alignment horizontal="left" vertical="center" wrapText="1" indent="1"/>
    </xf>
    <xf numFmtId="0" fontId="11" fillId="0" borderId="5" xfId="0" applyNumberFormat="1" applyFont="1" applyFill="1" applyBorder="1" applyAlignment="1" applyProtection="1">
      <alignment horizontal="left" vertical="center" wrapText="1" indent="1"/>
    </xf>
    <xf numFmtId="0" fontId="1" fillId="0" borderId="4" xfId="0" applyNumberFormat="1" applyFont="1" applyFill="1" applyBorder="1" applyAlignment="1" applyProtection="1">
      <alignment horizontal="left" vertical="top"/>
    </xf>
    <xf numFmtId="0" fontId="1" fillId="0" borderId="9" xfId="0" applyNumberFormat="1" applyFont="1" applyFill="1" applyBorder="1" applyAlignment="1" applyProtection="1">
      <alignment horizontal="left" vertical="top"/>
    </xf>
    <xf numFmtId="0" fontId="1" fillId="0" borderId="5" xfId="0" applyNumberFormat="1" applyFont="1" applyFill="1" applyBorder="1" applyAlignment="1" applyProtection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2"/>
  <sheetViews>
    <sheetView tabSelected="1" topLeftCell="A136" workbookViewId="0">
      <selection activeCell="I166" sqref="I166"/>
    </sheetView>
  </sheetViews>
  <sheetFormatPr defaultRowHeight="12.75" x14ac:dyDescent="0.2"/>
  <cols>
    <col min="1" max="1" width="9.28515625" customWidth="1"/>
    <col min="2" max="2" width="29.85546875" customWidth="1"/>
    <col min="3" max="3" width="5.7109375" customWidth="1"/>
    <col min="4" max="4" width="7.85546875" customWidth="1"/>
    <col min="5" max="5" width="7.28515625" customWidth="1"/>
    <col min="6" max="6" width="8" customWidth="1"/>
    <col min="7" max="7" width="9" customWidth="1"/>
    <col min="8" max="8" width="7" customWidth="1"/>
    <col min="9" max="9" width="7.7109375" customWidth="1"/>
    <col min="10" max="10" width="7.42578125" customWidth="1"/>
    <col min="11" max="11" width="6.7109375" customWidth="1"/>
    <col min="12" max="12" width="7.28515625" customWidth="1"/>
    <col min="13" max="13" width="7.7109375" customWidth="1"/>
    <col min="14" max="14" width="7.42578125" customWidth="1"/>
    <col min="15" max="15" width="6.5703125" customWidth="1"/>
  </cols>
  <sheetData>
    <row r="1" spans="1:15" x14ac:dyDescent="0.2">
      <c r="A1" s="1" t="s">
        <v>0</v>
      </c>
      <c r="B1" s="1" t="s">
        <v>6</v>
      </c>
      <c r="C1" s="2" t="s">
        <v>19</v>
      </c>
      <c r="D1" s="110" t="s">
        <v>25</v>
      </c>
      <c r="E1" s="111"/>
      <c r="F1" s="112"/>
      <c r="G1" s="113" t="s">
        <v>981</v>
      </c>
      <c r="H1" s="115" t="s">
        <v>95</v>
      </c>
      <c r="I1" s="116"/>
      <c r="J1" s="116"/>
      <c r="K1" s="117"/>
      <c r="L1" s="118" t="s">
        <v>139</v>
      </c>
      <c r="M1" s="119"/>
      <c r="N1" s="119"/>
      <c r="O1" s="120"/>
    </row>
    <row r="2" spans="1:15" ht="39.75" customHeight="1" x14ac:dyDescent="0.2">
      <c r="A2" s="3" t="s">
        <v>1</v>
      </c>
      <c r="B2" s="4" t="s">
        <v>7</v>
      </c>
      <c r="C2" s="3" t="s">
        <v>20</v>
      </c>
      <c r="D2" s="5" t="s">
        <v>26</v>
      </c>
      <c r="E2" s="5" t="s">
        <v>44</v>
      </c>
      <c r="F2" s="6" t="s">
        <v>60</v>
      </c>
      <c r="G2" s="114"/>
      <c r="H2" s="5" t="s">
        <v>96</v>
      </c>
      <c r="I2" s="6" t="s">
        <v>111</v>
      </c>
      <c r="J2" s="5" t="s">
        <v>122</v>
      </c>
      <c r="K2" s="5" t="s">
        <v>127</v>
      </c>
      <c r="L2" s="5" t="s">
        <v>140</v>
      </c>
      <c r="M2" s="5" t="s">
        <v>158</v>
      </c>
      <c r="N2" s="5" t="s">
        <v>171</v>
      </c>
      <c r="O2" s="34" t="s">
        <v>909</v>
      </c>
    </row>
    <row r="3" spans="1:15" x14ac:dyDescent="0.2">
      <c r="A3" s="7" t="s">
        <v>2</v>
      </c>
      <c r="B3" s="8" t="s">
        <v>8</v>
      </c>
      <c r="C3" s="9" t="s">
        <v>21</v>
      </c>
      <c r="D3" s="8" t="s">
        <v>27</v>
      </c>
      <c r="E3" s="9" t="s">
        <v>45</v>
      </c>
      <c r="F3" s="9" t="s">
        <v>61</v>
      </c>
      <c r="G3" s="9" t="s">
        <v>78</v>
      </c>
      <c r="H3" s="9" t="s">
        <v>97</v>
      </c>
      <c r="I3" s="9" t="s">
        <v>112</v>
      </c>
      <c r="J3" s="9" t="s">
        <v>123</v>
      </c>
      <c r="K3" s="9" t="s">
        <v>128</v>
      </c>
      <c r="L3" s="9" t="s">
        <v>141</v>
      </c>
      <c r="M3" s="9" t="s">
        <v>159</v>
      </c>
      <c r="N3" s="9" t="s">
        <v>172</v>
      </c>
      <c r="O3" s="9" t="s">
        <v>184</v>
      </c>
    </row>
    <row r="4" spans="1:15" ht="24" customHeight="1" x14ac:dyDescent="0.2">
      <c r="A4" s="65" t="s">
        <v>3</v>
      </c>
      <c r="B4" s="123" t="s">
        <v>15</v>
      </c>
      <c r="C4" s="124"/>
      <c r="D4" s="66">
        <f>D5+D10</f>
        <v>26.63</v>
      </c>
      <c r="E4" s="66">
        <f t="shared" ref="E4:O4" si="0">E5+E10</f>
        <v>43.410000000000004</v>
      </c>
      <c r="F4" s="66">
        <f t="shared" si="0"/>
        <v>160.38999999999999</v>
      </c>
      <c r="G4" s="66">
        <f t="shared" si="0"/>
        <v>1138.51</v>
      </c>
      <c r="H4" s="66">
        <f t="shared" si="0"/>
        <v>0.62</v>
      </c>
      <c r="I4" s="66">
        <f t="shared" si="0"/>
        <v>18.169999999999998</v>
      </c>
      <c r="J4" s="66">
        <f t="shared" si="0"/>
        <v>84.4</v>
      </c>
      <c r="K4" s="66">
        <f t="shared" si="0"/>
        <v>3.68</v>
      </c>
      <c r="L4" s="66">
        <f t="shared" si="0"/>
        <v>252.33999999999997</v>
      </c>
      <c r="M4" s="66">
        <f t="shared" si="0"/>
        <v>161.79000000000002</v>
      </c>
      <c r="N4" s="66">
        <f t="shared" si="0"/>
        <v>85.55</v>
      </c>
      <c r="O4" s="66">
        <f t="shared" si="0"/>
        <v>5.3000000000000007</v>
      </c>
    </row>
    <row r="5" spans="1:15" x14ac:dyDescent="0.2">
      <c r="A5" s="10"/>
      <c r="B5" s="11" t="s">
        <v>10</v>
      </c>
      <c r="C5" s="12"/>
      <c r="D5" s="67">
        <f>D6+D7+D8+D9</f>
        <v>7.34</v>
      </c>
      <c r="E5" s="67">
        <f t="shared" ref="E5:O5" si="1">E6+E7+E8+E9</f>
        <v>14.15</v>
      </c>
      <c r="F5" s="67">
        <f t="shared" si="1"/>
        <v>55.86</v>
      </c>
      <c r="G5" s="67">
        <f t="shared" si="1"/>
        <v>380.15</v>
      </c>
      <c r="H5" s="67">
        <f t="shared" si="1"/>
        <v>0.19999999999999998</v>
      </c>
      <c r="I5" s="67">
        <f t="shared" si="1"/>
        <v>1.38</v>
      </c>
      <c r="J5" s="67">
        <f t="shared" si="1"/>
        <v>64.400000000000006</v>
      </c>
      <c r="K5" s="67">
        <f t="shared" si="1"/>
        <v>0.66</v>
      </c>
      <c r="L5" s="67">
        <f t="shared" si="1"/>
        <v>157.1</v>
      </c>
      <c r="M5" s="67">
        <f t="shared" si="1"/>
        <v>6.77</v>
      </c>
      <c r="N5" s="67">
        <f t="shared" si="1"/>
        <v>40.15</v>
      </c>
      <c r="O5" s="67">
        <f t="shared" si="1"/>
        <v>1.6</v>
      </c>
    </row>
    <row r="6" spans="1:15" x14ac:dyDescent="0.2">
      <c r="A6" s="98" t="s">
        <v>984</v>
      </c>
      <c r="B6" s="14" t="s">
        <v>985</v>
      </c>
      <c r="C6" s="15">
        <v>10</v>
      </c>
      <c r="D6" s="15">
        <v>0.14000000000000001</v>
      </c>
      <c r="E6" s="15">
        <v>6.83</v>
      </c>
      <c r="F6" s="99">
        <v>0.19</v>
      </c>
      <c r="G6" s="15">
        <v>62.8</v>
      </c>
      <c r="H6" s="100"/>
      <c r="I6" s="100"/>
      <c r="J6" s="101">
        <v>44.4</v>
      </c>
      <c r="K6" s="15">
        <v>0.11</v>
      </c>
      <c r="L6" s="15">
        <v>3.22</v>
      </c>
      <c r="M6" s="15">
        <v>3.9</v>
      </c>
      <c r="N6" s="15">
        <v>0.11</v>
      </c>
      <c r="O6" s="102">
        <v>0.03</v>
      </c>
    </row>
    <row r="7" spans="1:15" ht="24" x14ac:dyDescent="0.2">
      <c r="A7" s="27" t="s">
        <v>898</v>
      </c>
      <c r="B7" s="60" t="s">
        <v>896</v>
      </c>
      <c r="C7" s="9" t="s">
        <v>986</v>
      </c>
      <c r="D7" s="67" t="s">
        <v>29</v>
      </c>
      <c r="E7" s="67" t="s">
        <v>47</v>
      </c>
      <c r="F7" s="67" t="s">
        <v>62</v>
      </c>
      <c r="G7" s="67" t="s">
        <v>79</v>
      </c>
      <c r="H7" s="67" t="s">
        <v>100</v>
      </c>
      <c r="I7" s="67" t="s">
        <v>113</v>
      </c>
      <c r="J7" s="67" t="s">
        <v>125</v>
      </c>
      <c r="K7" s="67" t="s">
        <v>129</v>
      </c>
      <c r="L7" s="67" t="s">
        <v>142</v>
      </c>
      <c r="M7" s="67" t="s">
        <v>160</v>
      </c>
      <c r="N7" s="67" t="s">
        <v>173</v>
      </c>
      <c r="O7" s="67" t="s">
        <v>186</v>
      </c>
    </row>
    <row r="8" spans="1:15" x14ac:dyDescent="0.2">
      <c r="A8" s="28" t="s">
        <v>899</v>
      </c>
      <c r="B8" s="14" t="s">
        <v>11</v>
      </c>
      <c r="C8" s="15" t="s">
        <v>22</v>
      </c>
      <c r="D8" s="68"/>
      <c r="E8" s="68"/>
      <c r="F8" s="69" t="s">
        <v>63</v>
      </c>
      <c r="G8" s="69" t="s">
        <v>80</v>
      </c>
      <c r="H8" s="68"/>
      <c r="I8" s="68"/>
      <c r="J8" s="68"/>
      <c r="K8" s="68"/>
      <c r="L8" s="69" t="s">
        <v>143</v>
      </c>
      <c r="M8" s="68"/>
      <c r="N8" s="68"/>
      <c r="O8" s="69" t="s">
        <v>106</v>
      </c>
    </row>
    <row r="9" spans="1:15" x14ac:dyDescent="0.2">
      <c r="A9" s="10"/>
      <c r="B9" s="14" t="s">
        <v>12</v>
      </c>
      <c r="C9" s="9" t="s">
        <v>23</v>
      </c>
      <c r="D9" s="69" t="s">
        <v>30</v>
      </c>
      <c r="E9" s="67" t="s">
        <v>48</v>
      </c>
      <c r="F9" s="69" t="s">
        <v>64</v>
      </c>
      <c r="G9" s="69" t="s">
        <v>81</v>
      </c>
      <c r="H9" s="67" t="s">
        <v>101</v>
      </c>
      <c r="I9" s="68"/>
      <c r="J9" s="68"/>
      <c r="K9" s="68"/>
      <c r="L9" s="69" t="s">
        <v>144</v>
      </c>
      <c r="M9" s="68"/>
      <c r="N9" s="68"/>
      <c r="O9" s="67" t="s">
        <v>187</v>
      </c>
    </row>
    <row r="10" spans="1:15" x14ac:dyDescent="0.2">
      <c r="A10" s="10"/>
      <c r="B10" s="11" t="s">
        <v>13</v>
      </c>
      <c r="C10" s="12"/>
      <c r="D10" s="67" t="s">
        <v>31</v>
      </c>
      <c r="E10" s="67" t="s">
        <v>49</v>
      </c>
      <c r="F10" s="67" t="s">
        <v>65</v>
      </c>
      <c r="G10" s="67" t="s">
        <v>82</v>
      </c>
      <c r="H10" s="67" t="s">
        <v>102</v>
      </c>
      <c r="I10" s="67" t="s">
        <v>40</v>
      </c>
      <c r="J10" s="67" t="s">
        <v>125</v>
      </c>
      <c r="K10" s="67" t="s">
        <v>130</v>
      </c>
      <c r="L10" s="67" t="s">
        <v>145</v>
      </c>
      <c r="M10" s="67" t="s">
        <v>161</v>
      </c>
      <c r="N10" s="67" t="s">
        <v>174</v>
      </c>
      <c r="O10" s="67" t="s">
        <v>188</v>
      </c>
    </row>
    <row r="11" spans="1:15" ht="24" x14ac:dyDescent="0.2">
      <c r="A11" s="94" t="s">
        <v>900</v>
      </c>
      <c r="B11" s="60" t="s">
        <v>897</v>
      </c>
      <c r="C11" s="26" t="s">
        <v>24</v>
      </c>
      <c r="D11" s="67" t="s">
        <v>32</v>
      </c>
      <c r="E11" s="67" t="s">
        <v>50</v>
      </c>
      <c r="F11" s="67" t="s">
        <v>66</v>
      </c>
      <c r="G11" s="67" t="s">
        <v>83</v>
      </c>
      <c r="H11" s="67" t="s">
        <v>103</v>
      </c>
      <c r="I11" s="67" t="s">
        <v>40</v>
      </c>
      <c r="J11" s="68"/>
      <c r="K11" s="67" t="s">
        <v>131</v>
      </c>
      <c r="L11" s="67" t="s">
        <v>146</v>
      </c>
      <c r="M11" s="67" t="s">
        <v>162</v>
      </c>
      <c r="N11" s="70" t="s">
        <v>175</v>
      </c>
      <c r="O11" s="67" t="s">
        <v>189</v>
      </c>
    </row>
    <row r="12" spans="1:15" x14ac:dyDescent="0.2">
      <c r="A12" s="30" t="s">
        <v>901</v>
      </c>
      <c r="B12" s="29" t="s">
        <v>903</v>
      </c>
      <c r="C12" s="15">
        <v>100</v>
      </c>
      <c r="D12" s="69" t="s">
        <v>33</v>
      </c>
      <c r="E12" s="69" t="s">
        <v>51</v>
      </c>
      <c r="F12" s="69" t="s">
        <v>67</v>
      </c>
      <c r="G12" s="69" t="s">
        <v>84</v>
      </c>
      <c r="H12" s="69" t="s">
        <v>104</v>
      </c>
      <c r="I12" s="68"/>
      <c r="J12" s="68"/>
      <c r="K12" s="68"/>
      <c r="L12" s="69" t="s">
        <v>147</v>
      </c>
      <c r="M12" s="68"/>
      <c r="N12" s="68"/>
      <c r="O12" s="69" t="s">
        <v>190</v>
      </c>
    </row>
    <row r="13" spans="1:15" x14ac:dyDescent="0.2">
      <c r="A13" s="31" t="s">
        <v>902</v>
      </c>
      <c r="B13" s="14" t="s">
        <v>14</v>
      </c>
      <c r="C13" s="15">
        <v>180</v>
      </c>
      <c r="D13" s="69" t="s">
        <v>29</v>
      </c>
      <c r="E13" s="69" t="s">
        <v>52</v>
      </c>
      <c r="F13" s="69" t="s">
        <v>68</v>
      </c>
      <c r="G13" s="69" t="s">
        <v>85</v>
      </c>
      <c r="H13" s="69" t="s">
        <v>105</v>
      </c>
      <c r="I13" s="68"/>
      <c r="J13" s="69" t="s">
        <v>125</v>
      </c>
      <c r="K13" s="69" t="s">
        <v>132</v>
      </c>
      <c r="L13" s="69" t="s">
        <v>148</v>
      </c>
      <c r="M13" s="69" t="s">
        <v>163</v>
      </c>
      <c r="N13" s="69" t="s">
        <v>176</v>
      </c>
      <c r="O13" s="69" t="s">
        <v>191</v>
      </c>
    </row>
    <row r="14" spans="1:15" ht="24" x14ac:dyDescent="0.2">
      <c r="A14" s="39" t="s">
        <v>921</v>
      </c>
      <c r="B14" s="58" t="s">
        <v>966</v>
      </c>
      <c r="C14" s="15" t="s">
        <v>22</v>
      </c>
      <c r="D14" s="69" t="s">
        <v>103</v>
      </c>
      <c r="E14" s="68"/>
      <c r="F14" s="69" t="s">
        <v>248</v>
      </c>
      <c r="G14" s="69" t="s">
        <v>263</v>
      </c>
      <c r="H14" s="69" t="s">
        <v>110</v>
      </c>
      <c r="I14" s="69" t="s">
        <v>283</v>
      </c>
      <c r="J14" s="68"/>
      <c r="K14" s="68"/>
      <c r="L14" s="69" t="s">
        <v>306</v>
      </c>
      <c r="M14" s="69" t="s">
        <v>317</v>
      </c>
      <c r="N14" s="69" t="s">
        <v>269</v>
      </c>
      <c r="O14" s="69" t="s">
        <v>337</v>
      </c>
    </row>
    <row r="15" spans="1:15" x14ac:dyDescent="0.2">
      <c r="A15" s="10"/>
      <c r="B15" s="14" t="s">
        <v>12</v>
      </c>
      <c r="C15" s="9" t="s">
        <v>23</v>
      </c>
      <c r="D15" s="69" t="s">
        <v>30</v>
      </c>
      <c r="E15" s="67" t="s">
        <v>48</v>
      </c>
      <c r="F15" s="69" t="s">
        <v>64</v>
      </c>
      <c r="G15" s="69" t="s">
        <v>81</v>
      </c>
      <c r="H15" s="67" t="s">
        <v>101</v>
      </c>
      <c r="I15" s="68"/>
      <c r="J15" s="68"/>
      <c r="K15" s="68"/>
      <c r="L15" s="69" t="s">
        <v>144</v>
      </c>
      <c r="M15" s="68"/>
      <c r="N15" s="68"/>
      <c r="O15" s="67" t="s">
        <v>187</v>
      </c>
    </row>
    <row r="16" spans="1:15" ht="24" customHeight="1" x14ac:dyDescent="0.2">
      <c r="A16" s="61" t="s">
        <v>4</v>
      </c>
      <c r="B16" s="125" t="s">
        <v>15</v>
      </c>
      <c r="C16" s="122"/>
      <c r="D16" s="66" t="s">
        <v>35</v>
      </c>
      <c r="E16" s="66" t="s">
        <v>53</v>
      </c>
      <c r="F16" s="66" t="s">
        <v>70</v>
      </c>
      <c r="G16" s="66" t="s">
        <v>87</v>
      </c>
      <c r="H16" s="66" t="s">
        <v>98</v>
      </c>
      <c r="I16" s="66" t="s">
        <v>114</v>
      </c>
      <c r="J16" s="66" t="s">
        <v>126</v>
      </c>
      <c r="K16" s="66" t="s">
        <v>133</v>
      </c>
      <c r="L16" s="66" t="s">
        <v>150</v>
      </c>
      <c r="M16" s="66" t="s">
        <v>165</v>
      </c>
      <c r="N16" s="66" t="s">
        <v>178</v>
      </c>
      <c r="O16" s="66" t="s">
        <v>137</v>
      </c>
    </row>
    <row r="17" spans="1:15" x14ac:dyDescent="0.2">
      <c r="A17" s="10"/>
      <c r="B17" s="11" t="s">
        <v>10</v>
      </c>
      <c r="C17" s="12"/>
      <c r="D17" s="67" t="s">
        <v>36</v>
      </c>
      <c r="E17" s="67" t="s">
        <v>54</v>
      </c>
      <c r="F17" s="67" t="s">
        <v>71</v>
      </c>
      <c r="G17" s="67" t="s">
        <v>88</v>
      </c>
      <c r="H17" s="67" t="s">
        <v>107</v>
      </c>
      <c r="I17" s="67" t="s">
        <v>115</v>
      </c>
      <c r="J17" s="67" t="s">
        <v>125</v>
      </c>
      <c r="K17" s="67" t="s">
        <v>134</v>
      </c>
      <c r="L17" s="67" t="s">
        <v>151</v>
      </c>
      <c r="M17" s="67" t="s">
        <v>166</v>
      </c>
      <c r="N17" s="67" t="s">
        <v>179</v>
      </c>
      <c r="O17" s="67" t="s">
        <v>185</v>
      </c>
    </row>
    <row r="18" spans="1:15" ht="24" x14ac:dyDescent="0.2">
      <c r="A18" s="29" t="s">
        <v>911</v>
      </c>
      <c r="B18" s="38" t="s">
        <v>910</v>
      </c>
      <c r="C18" s="15" t="s">
        <v>207</v>
      </c>
      <c r="D18" s="69" t="s">
        <v>748</v>
      </c>
      <c r="E18" s="69" t="s">
        <v>755</v>
      </c>
      <c r="F18" s="69" t="s">
        <v>761</v>
      </c>
      <c r="G18" s="69" t="s">
        <v>770</v>
      </c>
      <c r="H18" s="69" t="s">
        <v>265</v>
      </c>
      <c r="I18" s="69" t="s">
        <v>113</v>
      </c>
      <c r="J18" s="69" t="s">
        <v>785</v>
      </c>
      <c r="K18" s="69" t="s">
        <v>129</v>
      </c>
      <c r="L18" s="69" t="s">
        <v>791</v>
      </c>
      <c r="M18" s="69" t="s">
        <v>797</v>
      </c>
      <c r="N18" s="69" t="s">
        <v>435</v>
      </c>
      <c r="O18" s="69" t="s">
        <v>328</v>
      </c>
    </row>
    <row r="19" spans="1:15" x14ac:dyDescent="0.2">
      <c r="A19" s="28" t="s">
        <v>905</v>
      </c>
      <c r="B19" s="14" t="s">
        <v>16</v>
      </c>
      <c r="C19" s="15" t="s">
        <v>22</v>
      </c>
      <c r="D19" s="69" t="s">
        <v>37</v>
      </c>
      <c r="E19" s="69" t="s">
        <v>55</v>
      </c>
      <c r="F19" s="69" t="s">
        <v>72</v>
      </c>
      <c r="G19" s="69" t="s">
        <v>89</v>
      </c>
      <c r="H19" s="69" t="s">
        <v>101</v>
      </c>
      <c r="I19" s="69" t="s">
        <v>117</v>
      </c>
      <c r="J19" s="68"/>
      <c r="K19" s="68"/>
      <c r="L19" s="69" t="s">
        <v>152</v>
      </c>
      <c r="M19" s="68"/>
      <c r="N19" s="68"/>
      <c r="O19" s="69" t="s">
        <v>109</v>
      </c>
    </row>
    <row r="20" spans="1:15" x14ac:dyDescent="0.2">
      <c r="A20" s="10"/>
      <c r="B20" s="14" t="s">
        <v>12</v>
      </c>
      <c r="C20" s="9" t="s">
        <v>23</v>
      </c>
      <c r="D20" s="69" t="s">
        <v>30</v>
      </c>
      <c r="E20" s="67" t="s">
        <v>48</v>
      </c>
      <c r="F20" s="69" t="s">
        <v>64</v>
      </c>
      <c r="G20" s="69" t="s">
        <v>81</v>
      </c>
      <c r="H20" s="67" t="s">
        <v>101</v>
      </c>
      <c r="I20" s="68"/>
      <c r="J20" s="68"/>
      <c r="K20" s="68"/>
      <c r="L20" s="69" t="s">
        <v>144</v>
      </c>
      <c r="M20" s="68"/>
      <c r="N20" s="68"/>
      <c r="O20" s="67" t="s">
        <v>187</v>
      </c>
    </row>
    <row r="21" spans="1:15" x14ac:dyDescent="0.2">
      <c r="A21" s="16"/>
      <c r="B21" s="11" t="s">
        <v>13</v>
      </c>
      <c r="C21" s="12"/>
      <c r="D21" s="67" t="s">
        <v>38</v>
      </c>
      <c r="E21" s="67" t="s">
        <v>56</v>
      </c>
      <c r="F21" s="67" t="s">
        <v>73</v>
      </c>
      <c r="G21" s="67" t="s">
        <v>90</v>
      </c>
      <c r="H21" s="67" t="s">
        <v>108</v>
      </c>
      <c r="I21" s="67" t="s">
        <v>118</v>
      </c>
      <c r="J21" s="68"/>
      <c r="K21" s="67" t="s">
        <v>135</v>
      </c>
      <c r="L21" s="67" t="s">
        <v>153</v>
      </c>
      <c r="M21" s="67" t="s">
        <v>167</v>
      </c>
      <c r="N21" s="67" t="s">
        <v>180</v>
      </c>
      <c r="O21" s="67" t="s">
        <v>194</v>
      </c>
    </row>
    <row r="22" spans="1:15" x14ac:dyDescent="0.2">
      <c r="A22" s="30" t="s">
        <v>906</v>
      </c>
      <c r="B22" s="14" t="s">
        <v>17</v>
      </c>
      <c r="C22" s="15" t="s">
        <v>24</v>
      </c>
      <c r="D22" s="69" t="s">
        <v>39</v>
      </c>
      <c r="E22" s="69" t="s">
        <v>57</v>
      </c>
      <c r="F22" s="69" t="s">
        <v>74</v>
      </c>
      <c r="G22" s="69" t="s">
        <v>91</v>
      </c>
      <c r="H22" s="69" t="s">
        <v>109</v>
      </c>
      <c r="I22" s="69" t="s">
        <v>119</v>
      </c>
      <c r="J22" s="68"/>
      <c r="K22" s="69" t="s">
        <v>136</v>
      </c>
      <c r="L22" s="69" t="s">
        <v>154</v>
      </c>
      <c r="M22" s="69" t="s">
        <v>168</v>
      </c>
      <c r="N22" s="69" t="s">
        <v>181</v>
      </c>
      <c r="O22" s="69" t="s">
        <v>195</v>
      </c>
    </row>
    <row r="23" spans="1:15" x14ac:dyDescent="0.2">
      <c r="A23" s="10" t="s">
        <v>907</v>
      </c>
      <c r="B23" s="14" t="s">
        <v>1000</v>
      </c>
      <c r="C23" s="15">
        <v>200</v>
      </c>
      <c r="D23" s="15">
        <v>11.43</v>
      </c>
      <c r="E23" s="15">
        <v>11.92</v>
      </c>
      <c r="F23" s="15">
        <v>36.81</v>
      </c>
      <c r="G23" s="15">
        <v>300.24</v>
      </c>
      <c r="H23" s="15">
        <v>0.12</v>
      </c>
      <c r="I23" s="15">
        <v>5.98</v>
      </c>
      <c r="J23" s="100"/>
      <c r="K23" s="15">
        <v>2.5</v>
      </c>
      <c r="L23" s="15">
        <v>21.02</v>
      </c>
      <c r="M23" s="15">
        <v>86.51</v>
      </c>
      <c r="N23" s="15">
        <v>32.64</v>
      </c>
      <c r="O23" s="15">
        <v>1.45</v>
      </c>
    </row>
    <row r="24" spans="1:15" ht="24" x14ac:dyDescent="0.2">
      <c r="A24" s="36" t="s">
        <v>917</v>
      </c>
      <c r="B24" s="58" t="s">
        <v>965</v>
      </c>
      <c r="C24" s="15" t="s">
        <v>22</v>
      </c>
      <c r="D24" s="69" t="s">
        <v>215</v>
      </c>
      <c r="E24" s="68"/>
      <c r="F24" s="69" t="s">
        <v>241</v>
      </c>
      <c r="G24" s="69" t="s">
        <v>256</v>
      </c>
      <c r="H24" s="69" t="s">
        <v>191</v>
      </c>
      <c r="I24" s="69" t="s">
        <v>275</v>
      </c>
      <c r="J24" s="68"/>
      <c r="K24" s="68"/>
      <c r="L24" s="69" t="s">
        <v>299</v>
      </c>
      <c r="M24" s="68"/>
      <c r="N24" s="68"/>
      <c r="O24" s="69" t="s">
        <v>333</v>
      </c>
    </row>
    <row r="25" spans="1:15" x14ac:dyDescent="0.2">
      <c r="A25" s="10"/>
      <c r="B25" s="14" t="s">
        <v>988</v>
      </c>
      <c r="C25" s="9" t="s">
        <v>23</v>
      </c>
      <c r="D25" s="69">
        <v>1.22</v>
      </c>
      <c r="E25" s="67">
        <v>0.24</v>
      </c>
      <c r="F25" s="69">
        <v>7.98</v>
      </c>
      <c r="G25" s="69">
        <v>38.96</v>
      </c>
      <c r="H25" s="67">
        <v>0.03</v>
      </c>
      <c r="I25" s="68"/>
      <c r="J25" s="68"/>
      <c r="K25" s="68"/>
      <c r="L25" s="69">
        <v>5.8</v>
      </c>
      <c r="M25" s="68">
        <v>26</v>
      </c>
      <c r="N25" s="68">
        <v>8.4</v>
      </c>
      <c r="O25" s="67">
        <v>0.72</v>
      </c>
    </row>
    <row r="26" spans="1:15" ht="21" customHeight="1" x14ac:dyDescent="0.2">
      <c r="A26" s="61" t="s">
        <v>5</v>
      </c>
      <c r="B26" s="125" t="s">
        <v>9</v>
      </c>
      <c r="C26" s="122"/>
      <c r="D26" s="66" t="s">
        <v>42</v>
      </c>
      <c r="E26" s="66" t="s">
        <v>58</v>
      </c>
      <c r="F26" s="66" t="s">
        <v>76</v>
      </c>
      <c r="G26" s="66" t="s">
        <v>93</v>
      </c>
      <c r="H26" s="66" t="s">
        <v>98</v>
      </c>
      <c r="I26" s="66" t="s">
        <v>28</v>
      </c>
      <c r="J26" s="66" t="s">
        <v>124</v>
      </c>
      <c r="K26" s="66" t="s">
        <v>137</v>
      </c>
      <c r="L26" s="66" t="s">
        <v>156</v>
      </c>
      <c r="M26" s="66" t="s">
        <v>169</v>
      </c>
      <c r="N26" s="66" t="s">
        <v>182</v>
      </c>
      <c r="O26" s="66" t="s">
        <v>133</v>
      </c>
    </row>
    <row r="27" spans="1:15" x14ac:dyDescent="0.2">
      <c r="A27" s="10"/>
      <c r="B27" s="11" t="s">
        <v>10</v>
      </c>
      <c r="C27" s="12"/>
      <c r="D27" s="67" t="s">
        <v>43</v>
      </c>
      <c r="E27" s="67" t="s">
        <v>59</v>
      </c>
      <c r="F27" s="67" t="s">
        <v>77</v>
      </c>
      <c r="G27" s="67" t="s">
        <v>94</v>
      </c>
      <c r="H27" s="67" t="s">
        <v>109</v>
      </c>
      <c r="I27" s="67" t="s">
        <v>121</v>
      </c>
      <c r="J27" s="67" t="s">
        <v>125</v>
      </c>
      <c r="K27" s="67" t="s">
        <v>138</v>
      </c>
      <c r="L27" s="67" t="s">
        <v>157</v>
      </c>
      <c r="M27" s="67" t="s">
        <v>170</v>
      </c>
      <c r="N27" s="67" t="s">
        <v>183</v>
      </c>
      <c r="O27" s="67" t="s">
        <v>198</v>
      </c>
    </row>
    <row r="28" spans="1:15" x14ac:dyDescent="0.2">
      <c r="A28" s="33" t="s">
        <v>962</v>
      </c>
      <c r="B28" s="103" t="s">
        <v>987</v>
      </c>
      <c r="C28" s="15">
        <v>80</v>
      </c>
      <c r="D28" s="68">
        <v>11.1</v>
      </c>
      <c r="E28" s="68">
        <v>13.24</v>
      </c>
      <c r="F28" s="68">
        <v>2.06</v>
      </c>
      <c r="G28" s="68">
        <v>171.72</v>
      </c>
      <c r="H28" s="68">
        <v>7.0000000000000007E-2</v>
      </c>
      <c r="I28" s="68">
        <v>0.39</v>
      </c>
      <c r="J28" s="68">
        <v>20</v>
      </c>
      <c r="K28" s="68">
        <v>0.05</v>
      </c>
      <c r="L28" s="68">
        <v>81.45</v>
      </c>
      <c r="M28" s="68">
        <v>1.75</v>
      </c>
      <c r="N28" s="68">
        <v>0.05</v>
      </c>
      <c r="O28" s="68">
        <v>2.0499999999999998</v>
      </c>
    </row>
    <row r="29" spans="1:15" x14ac:dyDescent="0.2">
      <c r="A29" s="28" t="s">
        <v>912</v>
      </c>
      <c r="B29" s="14" t="s">
        <v>201</v>
      </c>
      <c r="C29" s="15" t="s">
        <v>205</v>
      </c>
      <c r="D29" s="69" t="s">
        <v>210</v>
      </c>
      <c r="E29" s="68"/>
      <c r="F29" s="69" t="s">
        <v>236</v>
      </c>
      <c r="G29" s="69" t="s">
        <v>251</v>
      </c>
      <c r="H29" s="68"/>
      <c r="I29" s="69" t="s">
        <v>271</v>
      </c>
      <c r="J29" s="68"/>
      <c r="K29" s="69" t="s">
        <v>110</v>
      </c>
      <c r="L29" s="69" t="s">
        <v>294</v>
      </c>
      <c r="M29" s="69" t="s">
        <v>277</v>
      </c>
      <c r="N29" s="69" t="s">
        <v>319</v>
      </c>
      <c r="O29" s="69" t="s">
        <v>105</v>
      </c>
    </row>
    <row r="30" spans="1:15" x14ac:dyDescent="0.2">
      <c r="A30" s="10"/>
      <c r="B30" s="14" t="s">
        <v>12</v>
      </c>
      <c r="C30" s="9" t="s">
        <v>23</v>
      </c>
      <c r="D30" s="69" t="s">
        <v>30</v>
      </c>
      <c r="E30" s="67" t="s">
        <v>48</v>
      </c>
      <c r="F30" s="69" t="s">
        <v>64</v>
      </c>
      <c r="G30" s="69" t="s">
        <v>81</v>
      </c>
      <c r="H30" s="67" t="s">
        <v>101</v>
      </c>
      <c r="I30" s="68"/>
      <c r="J30" s="68"/>
      <c r="K30" s="68"/>
      <c r="L30" s="69" t="s">
        <v>144</v>
      </c>
      <c r="M30" s="68"/>
      <c r="N30" s="68"/>
      <c r="O30" s="67" t="s">
        <v>187</v>
      </c>
    </row>
    <row r="31" spans="1:15" x14ac:dyDescent="0.2">
      <c r="A31" s="10"/>
      <c r="B31" s="11" t="s">
        <v>13</v>
      </c>
      <c r="C31" s="12"/>
      <c r="D31" s="67" t="s">
        <v>211</v>
      </c>
      <c r="E31" s="67" t="s">
        <v>224</v>
      </c>
      <c r="F31" s="67" t="s">
        <v>237</v>
      </c>
      <c r="G31" s="67" t="s">
        <v>252</v>
      </c>
      <c r="H31" s="67" t="s">
        <v>266</v>
      </c>
      <c r="I31" s="67" t="s">
        <v>272</v>
      </c>
      <c r="J31" s="67" t="s">
        <v>125</v>
      </c>
      <c r="K31" s="67" t="s">
        <v>286</v>
      </c>
      <c r="L31" s="67" t="s">
        <v>295</v>
      </c>
      <c r="M31" s="67" t="s">
        <v>308</v>
      </c>
      <c r="N31" s="67" t="s">
        <v>320</v>
      </c>
      <c r="O31" s="67" t="s">
        <v>329</v>
      </c>
    </row>
    <row r="32" spans="1:15" ht="24" x14ac:dyDescent="0.2">
      <c r="A32" s="27" t="s">
        <v>914</v>
      </c>
      <c r="B32" s="40" t="s">
        <v>913</v>
      </c>
      <c r="C32" s="26" t="s">
        <v>24</v>
      </c>
      <c r="D32" s="67" t="s">
        <v>212</v>
      </c>
      <c r="E32" s="67" t="s">
        <v>225</v>
      </c>
      <c r="F32" s="67" t="s">
        <v>238</v>
      </c>
      <c r="G32" s="67" t="s">
        <v>253</v>
      </c>
      <c r="H32" s="67" t="s">
        <v>267</v>
      </c>
      <c r="I32" s="67" t="s">
        <v>273</v>
      </c>
      <c r="J32" s="68"/>
      <c r="K32" s="67" t="s">
        <v>287</v>
      </c>
      <c r="L32" s="67" t="s">
        <v>296</v>
      </c>
      <c r="M32" s="67" t="s">
        <v>309</v>
      </c>
      <c r="N32" s="67" t="s">
        <v>321</v>
      </c>
      <c r="O32" s="67" t="s">
        <v>330</v>
      </c>
    </row>
    <row r="33" spans="1:15" ht="24" x14ac:dyDescent="0.2">
      <c r="A33" s="27" t="s">
        <v>915</v>
      </c>
      <c r="B33" s="60" t="s">
        <v>971</v>
      </c>
      <c r="C33" s="9" t="s">
        <v>206</v>
      </c>
      <c r="D33" s="67" t="s">
        <v>213</v>
      </c>
      <c r="E33" s="67" t="s">
        <v>226</v>
      </c>
      <c r="F33" s="67" t="s">
        <v>239</v>
      </c>
      <c r="G33" s="67" t="s">
        <v>254</v>
      </c>
      <c r="H33" s="67" t="s">
        <v>106</v>
      </c>
      <c r="I33" s="67" t="s">
        <v>274</v>
      </c>
      <c r="J33" s="68"/>
      <c r="K33" s="67" t="s">
        <v>288</v>
      </c>
      <c r="L33" s="67" t="s">
        <v>297</v>
      </c>
      <c r="M33" s="67" t="s">
        <v>310</v>
      </c>
      <c r="N33" s="67" t="s">
        <v>322</v>
      </c>
      <c r="O33" s="67" t="s">
        <v>331</v>
      </c>
    </row>
    <row r="34" spans="1:15" x14ac:dyDescent="0.2">
      <c r="A34" s="35" t="s">
        <v>916</v>
      </c>
      <c r="B34" s="13" t="s">
        <v>202</v>
      </c>
      <c r="C34" s="9">
        <v>180</v>
      </c>
      <c r="D34" s="67" t="s">
        <v>214</v>
      </c>
      <c r="E34" s="67" t="s">
        <v>227</v>
      </c>
      <c r="F34" s="67" t="s">
        <v>240</v>
      </c>
      <c r="G34" s="67" t="s">
        <v>255</v>
      </c>
      <c r="H34" s="67" t="s">
        <v>268</v>
      </c>
      <c r="I34" s="68"/>
      <c r="J34" s="67" t="s">
        <v>125</v>
      </c>
      <c r="K34" s="67" t="s">
        <v>289</v>
      </c>
      <c r="L34" s="67" t="s">
        <v>298</v>
      </c>
      <c r="M34" s="67" t="s">
        <v>311</v>
      </c>
      <c r="N34" s="67" t="s">
        <v>323</v>
      </c>
      <c r="O34" s="67" t="s">
        <v>332</v>
      </c>
    </row>
    <row r="35" spans="1:15" x14ac:dyDescent="0.2">
      <c r="A35" s="46" t="s">
        <v>908</v>
      </c>
      <c r="B35" s="14" t="s">
        <v>18</v>
      </c>
      <c r="C35" s="9" t="s">
        <v>22</v>
      </c>
      <c r="D35" s="69" t="s">
        <v>41</v>
      </c>
      <c r="E35" s="68"/>
      <c r="F35" s="69" t="s">
        <v>75</v>
      </c>
      <c r="G35" s="67" t="s">
        <v>92</v>
      </c>
      <c r="H35" s="67" t="s">
        <v>110</v>
      </c>
      <c r="I35" s="69" t="s">
        <v>120</v>
      </c>
      <c r="J35" s="68"/>
      <c r="K35" s="68"/>
      <c r="L35" s="69" t="s">
        <v>155</v>
      </c>
      <c r="M35" s="68"/>
      <c r="N35" s="68"/>
      <c r="O35" s="67" t="s">
        <v>197</v>
      </c>
    </row>
    <row r="36" spans="1:15" x14ac:dyDescent="0.2">
      <c r="A36" s="10"/>
      <c r="B36" s="14" t="s">
        <v>12</v>
      </c>
      <c r="C36" s="9">
        <v>40</v>
      </c>
      <c r="D36" s="69">
        <v>3.04</v>
      </c>
      <c r="E36" s="67">
        <v>0.32</v>
      </c>
      <c r="F36" s="69">
        <v>19.68</v>
      </c>
      <c r="G36" s="69">
        <v>93.76</v>
      </c>
      <c r="H36" s="67">
        <v>0.04</v>
      </c>
      <c r="I36" s="68"/>
      <c r="J36" s="68"/>
      <c r="K36" s="68"/>
      <c r="L36" s="69">
        <v>8</v>
      </c>
      <c r="M36" s="68"/>
      <c r="N36" s="68"/>
      <c r="O36" s="67">
        <v>0.44</v>
      </c>
    </row>
    <row r="37" spans="1:15" ht="19.5" customHeight="1" x14ac:dyDescent="0.2">
      <c r="A37" s="62" t="s">
        <v>199</v>
      </c>
      <c r="B37" s="121" t="s">
        <v>9</v>
      </c>
      <c r="C37" s="122"/>
      <c r="D37" s="71" t="s">
        <v>217</v>
      </c>
      <c r="E37" s="71" t="s">
        <v>228</v>
      </c>
      <c r="F37" s="71" t="s">
        <v>242</v>
      </c>
      <c r="G37" s="71" t="s">
        <v>257</v>
      </c>
      <c r="H37" s="72"/>
      <c r="I37" s="71" t="s">
        <v>276</v>
      </c>
      <c r="J37" s="71" t="s">
        <v>125</v>
      </c>
      <c r="K37" s="71" t="s">
        <v>290</v>
      </c>
      <c r="L37" s="71" t="s">
        <v>300</v>
      </c>
      <c r="M37" s="71" t="s">
        <v>312</v>
      </c>
      <c r="N37" s="71" t="s">
        <v>324</v>
      </c>
      <c r="O37" s="71" t="s">
        <v>290</v>
      </c>
    </row>
    <row r="38" spans="1:15" x14ac:dyDescent="0.2">
      <c r="A38" s="10"/>
      <c r="B38" s="17" t="s">
        <v>10</v>
      </c>
      <c r="C38" s="12"/>
      <c r="D38" s="69" t="s">
        <v>218</v>
      </c>
      <c r="E38" s="69" t="s">
        <v>229</v>
      </c>
      <c r="F38" s="69" t="s">
        <v>243</v>
      </c>
      <c r="G38" s="69" t="s">
        <v>258</v>
      </c>
      <c r="H38" s="69" t="s">
        <v>100</v>
      </c>
      <c r="I38" s="69" t="s">
        <v>277</v>
      </c>
      <c r="J38" s="69" t="s">
        <v>125</v>
      </c>
      <c r="K38" s="69" t="s">
        <v>187</v>
      </c>
      <c r="L38" s="69" t="s">
        <v>301</v>
      </c>
      <c r="M38" s="69" t="s">
        <v>313</v>
      </c>
      <c r="N38" s="69" t="s">
        <v>325</v>
      </c>
      <c r="O38" s="69" t="s">
        <v>334</v>
      </c>
    </row>
    <row r="39" spans="1:15" x14ac:dyDescent="0.2">
      <c r="A39" s="27" t="s">
        <v>918</v>
      </c>
      <c r="B39" s="14" t="s">
        <v>203</v>
      </c>
      <c r="C39" s="15" t="s">
        <v>207</v>
      </c>
      <c r="D39" s="69" t="s">
        <v>46</v>
      </c>
      <c r="E39" s="69" t="s">
        <v>230</v>
      </c>
      <c r="F39" s="69" t="s">
        <v>244</v>
      </c>
      <c r="G39" s="69" t="s">
        <v>259</v>
      </c>
      <c r="H39" s="69" t="s">
        <v>48</v>
      </c>
      <c r="I39" s="69" t="s">
        <v>279</v>
      </c>
      <c r="J39" s="69" t="s">
        <v>125</v>
      </c>
      <c r="K39" s="69" t="s">
        <v>187</v>
      </c>
      <c r="L39" s="69" t="s">
        <v>302</v>
      </c>
      <c r="M39" s="69" t="s">
        <v>313</v>
      </c>
      <c r="N39" s="69" t="s">
        <v>325</v>
      </c>
      <c r="O39" s="69" t="s">
        <v>335</v>
      </c>
    </row>
    <row r="40" spans="1:15" x14ac:dyDescent="0.2">
      <c r="A40" s="37" t="s">
        <v>899</v>
      </c>
      <c r="B40" s="14" t="s">
        <v>11</v>
      </c>
      <c r="C40" s="15" t="s">
        <v>22</v>
      </c>
      <c r="D40" s="68"/>
      <c r="E40" s="68"/>
      <c r="F40" s="69" t="s">
        <v>63</v>
      </c>
      <c r="G40" s="69" t="s">
        <v>80</v>
      </c>
      <c r="H40" s="68"/>
      <c r="I40" s="68"/>
      <c r="J40" s="68"/>
      <c r="K40" s="68"/>
      <c r="L40" s="69" t="s">
        <v>143</v>
      </c>
      <c r="M40" s="68"/>
      <c r="N40" s="68"/>
      <c r="O40" s="69" t="s">
        <v>106</v>
      </c>
    </row>
    <row r="41" spans="1:15" x14ac:dyDescent="0.2">
      <c r="A41" s="10"/>
      <c r="B41" s="14" t="s">
        <v>12</v>
      </c>
      <c r="C41" s="9" t="s">
        <v>23</v>
      </c>
      <c r="D41" s="69" t="s">
        <v>30</v>
      </c>
      <c r="E41" s="67" t="s">
        <v>48</v>
      </c>
      <c r="F41" s="69" t="s">
        <v>64</v>
      </c>
      <c r="G41" s="69" t="s">
        <v>81</v>
      </c>
      <c r="H41" s="67" t="s">
        <v>101</v>
      </c>
      <c r="I41" s="68"/>
      <c r="J41" s="68"/>
      <c r="K41" s="68"/>
      <c r="L41" s="69" t="s">
        <v>144</v>
      </c>
      <c r="M41" s="68"/>
      <c r="N41" s="68"/>
      <c r="O41" s="67" t="s">
        <v>187</v>
      </c>
    </row>
    <row r="42" spans="1:15" x14ac:dyDescent="0.2">
      <c r="A42" s="10"/>
      <c r="B42" s="11" t="s">
        <v>13</v>
      </c>
      <c r="C42" s="12"/>
      <c r="D42" s="67" t="s">
        <v>219</v>
      </c>
      <c r="E42" s="67" t="s">
        <v>231</v>
      </c>
      <c r="F42" s="67" t="s">
        <v>245</v>
      </c>
      <c r="G42" s="67" t="s">
        <v>260</v>
      </c>
      <c r="H42" s="67" t="s">
        <v>269</v>
      </c>
      <c r="I42" s="67" t="s">
        <v>280</v>
      </c>
      <c r="J42" s="68"/>
      <c r="K42" s="67" t="s">
        <v>291</v>
      </c>
      <c r="L42" s="67" t="s">
        <v>303</v>
      </c>
      <c r="M42" s="67" t="s">
        <v>314</v>
      </c>
      <c r="N42" s="67" t="s">
        <v>326</v>
      </c>
      <c r="O42" s="67" t="s">
        <v>336</v>
      </c>
    </row>
    <row r="43" spans="1:15" x14ac:dyDescent="0.2">
      <c r="A43" s="32" t="s">
        <v>919</v>
      </c>
      <c r="B43" s="13" t="s">
        <v>204</v>
      </c>
      <c r="C43" s="9" t="s">
        <v>208</v>
      </c>
      <c r="D43" s="67" t="s">
        <v>220</v>
      </c>
      <c r="E43" s="67" t="s">
        <v>232</v>
      </c>
      <c r="F43" s="67" t="s">
        <v>246</v>
      </c>
      <c r="G43" s="67" t="s">
        <v>261</v>
      </c>
      <c r="H43" s="67" t="s">
        <v>106</v>
      </c>
      <c r="I43" s="67" t="s">
        <v>281</v>
      </c>
      <c r="J43" s="68"/>
      <c r="K43" s="67" t="s">
        <v>292</v>
      </c>
      <c r="L43" s="67" t="s">
        <v>304</v>
      </c>
      <c r="M43" s="67" t="s">
        <v>315</v>
      </c>
      <c r="N43" s="67" t="s">
        <v>327</v>
      </c>
      <c r="O43" s="67" t="s">
        <v>143</v>
      </c>
    </row>
    <row r="44" spans="1:15" x14ac:dyDescent="0.2">
      <c r="A44" s="28" t="s">
        <v>920</v>
      </c>
      <c r="B44" s="14" t="s">
        <v>972</v>
      </c>
      <c r="C44" s="15" t="s">
        <v>209</v>
      </c>
      <c r="D44" s="69" t="s">
        <v>221</v>
      </c>
      <c r="E44" s="69" t="s">
        <v>233</v>
      </c>
      <c r="F44" s="69" t="s">
        <v>247</v>
      </c>
      <c r="G44" s="69" t="s">
        <v>262</v>
      </c>
      <c r="H44" s="69" t="s">
        <v>103</v>
      </c>
      <c r="I44" s="69" t="s">
        <v>282</v>
      </c>
      <c r="J44" s="68"/>
      <c r="K44" s="69" t="s">
        <v>110</v>
      </c>
      <c r="L44" s="69" t="s">
        <v>305</v>
      </c>
      <c r="M44" s="69" t="s">
        <v>316</v>
      </c>
      <c r="N44" s="69" t="s">
        <v>102</v>
      </c>
      <c r="O44" s="69" t="s">
        <v>283</v>
      </c>
    </row>
    <row r="45" spans="1:15" x14ac:dyDescent="0.2">
      <c r="A45" s="104" t="s">
        <v>940</v>
      </c>
      <c r="B45" s="25" t="s">
        <v>939</v>
      </c>
      <c r="C45" s="9">
        <v>180</v>
      </c>
      <c r="D45" s="67" t="s">
        <v>453</v>
      </c>
      <c r="E45" s="67" t="s">
        <v>463</v>
      </c>
      <c r="F45" s="67" t="s">
        <v>474</v>
      </c>
      <c r="G45" s="67" t="s">
        <v>487</v>
      </c>
      <c r="H45" s="67" t="s">
        <v>265</v>
      </c>
      <c r="I45" s="67" t="s">
        <v>496</v>
      </c>
      <c r="J45" s="68"/>
      <c r="K45" s="67" t="s">
        <v>506</v>
      </c>
      <c r="L45" s="67" t="s">
        <v>516</v>
      </c>
      <c r="M45" s="67" t="s">
        <v>527</v>
      </c>
      <c r="N45" s="67" t="s">
        <v>536</v>
      </c>
      <c r="O45" s="67" t="s">
        <v>545</v>
      </c>
    </row>
    <row r="46" spans="1:15" ht="24" x14ac:dyDescent="0.2">
      <c r="A46" s="104" t="s">
        <v>921</v>
      </c>
      <c r="B46" s="58" t="s">
        <v>966</v>
      </c>
      <c r="C46" s="15" t="s">
        <v>22</v>
      </c>
      <c r="D46" s="69" t="s">
        <v>103</v>
      </c>
      <c r="E46" s="68"/>
      <c r="F46" s="69" t="s">
        <v>248</v>
      </c>
      <c r="G46" s="69" t="s">
        <v>263</v>
      </c>
      <c r="H46" s="69" t="s">
        <v>110</v>
      </c>
      <c r="I46" s="69" t="s">
        <v>283</v>
      </c>
      <c r="J46" s="68"/>
      <c r="K46" s="68"/>
      <c r="L46" s="69" t="s">
        <v>306</v>
      </c>
      <c r="M46" s="69" t="s">
        <v>317</v>
      </c>
      <c r="N46" s="69" t="s">
        <v>269</v>
      </c>
      <c r="O46" s="69" t="s">
        <v>337</v>
      </c>
    </row>
    <row r="47" spans="1:15" x14ac:dyDescent="0.2">
      <c r="A47" s="10"/>
      <c r="B47" s="14" t="s">
        <v>988</v>
      </c>
      <c r="C47" s="9">
        <v>40</v>
      </c>
      <c r="D47" s="69">
        <v>2.44</v>
      </c>
      <c r="E47" s="67">
        <v>0.48</v>
      </c>
      <c r="F47" s="69">
        <v>15.96</v>
      </c>
      <c r="G47" s="69">
        <v>77.92</v>
      </c>
      <c r="H47" s="67">
        <v>0.06</v>
      </c>
      <c r="I47" s="68"/>
      <c r="J47" s="68"/>
      <c r="K47" s="68"/>
      <c r="L47" s="69">
        <v>11.6</v>
      </c>
      <c r="M47" s="68">
        <v>52</v>
      </c>
      <c r="N47" s="68">
        <v>16.8</v>
      </c>
      <c r="O47" s="67">
        <v>1.44</v>
      </c>
    </row>
    <row r="48" spans="1:15" ht="21.75" customHeight="1" x14ac:dyDescent="0.2">
      <c r="A48" s="62" t="s">
        <v>200</v>
      </c>
      <c r="B48" s="121" t="s">
        <v>9</v>
      </c>
      <c r="C48" s="122"/>
      <c r="D48" s="71">
        <f>D49+D54</f>
        <v>29.939999999999998</v>
      </c>
      <c r="E48" s="71">
        <f t="shared" ref="E48:O48" si="2">E49+E54</f>
        <v>32.85</v>
      </c>
      <c r="F48" s="71">
        <f t="shared" si="2"/>
        <v>167.31</v>
      </c>
      <c r="G48" s="71">
        <f t="shared" si="2"/>
        <v>1084.71</v>
      </c>
      <c r="H48" s="71">
        <f t="shared" si="2"/>
        <v>0.51</v>
      </c>
      <c r="I48" s="71">
        <f t="shared" si="2"/>
        <v>45.92</v>
      </c>
      <c r="J48" s="71">
        <f t="shared" si="2"/>
        <v>155</v>
      </c>
      <c r="K48" s="71">
        <f t="shared" si="2"/>
        <v>5.82</v>
      </c>
      <c r="L48" s="71">
        <f t="shared" si="2"/>
        <v>375.82</v>
      </c>
      <c r="M48" s="71">
        <f t="shared" si="2"/>
        <v>396.91999999999996</v>
      </c>
      <c r="N48" s="71">
        <f t="shared" si="2"/>
        <v>129.22</v>
      </c>
      <c r="O48" s="71">
        <f t="shared" si="2"/>
        <v>7.3100000000000005</v>
      </c>
    </row>
    <row r="49" spans="1:15" x14ac:dyDescent="0.2">
      <c r="A49" s="10"/>
      <c r="B49" s="18" t="s">
        <v>10</v>
      </c>
      <c r="C49" s="12"/>
      <c r="D49" s="67">
        <f>D50+D51+D52+D53</f>
        <v>10.059999999999999</v>
      </c>
      <c r="E49" s="67">
        <f t="shared" ref="E49:O49" si="3">E50+E51+E52+E53</f>
        <v>16.98</v>
      </c>
      <c r="F49" s="67">
        <f t="shared" si="3"/>
        <v>57.600000000000009</v>
      </c>
      <c r="G49" s="67">
        <f t="shared" si="3"/>
        <v>423.43999999999994</v>
      </c>
      <c r="H49" s="67">
        <f t="shared" si="3"/>
        <v>0.21999999999999997</v>
      </c>
      <c r="I49" s="67">
        <f t="shared" si="3"/>
        <v>2.0299999999999998</v>
      </c>
      <c r="J49" s="67">
        <f t="shared" si="3"/>
        <v>64.400000000000006</v>
      </c>
      <c r="K49" s="67">
        <f t="shared" si="3"/>
        <v>0.66</v>
      </c>
      <c r="L49" s="67">
        <f t="shared" si="3"/>
        <v>216.35999999999999</v>
      </c>
      <c r="M49" s="67">
        <f t="shared" si="3"/>
        <v>107.33000000000001</v>
      </c>
      <c r="N49" s="67">
        <f t="shared" si="3"/>
        <v>40.15</v>
      </c>
      <c r="O49" s="67">
        <f t="shared" si="3"/>
        <v>1.6500000000000001</v>
      </c>
    </row>
    <row r="50" spans="1:15" x14ac:dyDescent="0.2">
      <c r="A50" s="98" t="s">
        <v>984</v>
      </c>
      <c r="B50" s="14" t="s">
        <v>985</v>
      </c>
      <c r="C50" s="15">
        <v>10</v>
      </c>
      <c r="D50" s="15">
        <v>0.14000000000000001</v>
      </c>
      <c r="E50" s="15">
        <v>6.83</v>
      </c>
      <c r="F50" s="99">
        <v>0.19</v>
      </c>
      <c r="G50" s="15">
        <v>62.8</v>
      </c>
      <c r="H50" s="100"/>
      <c r="I50" s="100"/>
      <c r="J50" s="101">
        <v>44.4</v>
      </c>
      <c r="K50" s="15">
        <v>0.11</v>
      </c>
      <c r="L50" s="15">
        <v>3.22</v>
      </c>
      <c r="M50" s="15">
        <v>3.9</v>
      </c>
      <c r="N50" s="15">
        <v>0.11</v>
      </c>
      <c r="O50" s="102">
        <v>0.03</v>
      </c>
    </row>
    <row r="51" spans="1:15" ht="24" x14ac:dyDescent="0.2">
      <c r="A51" s="27" t="s">
        <v>904</v>
      </c>
      <c r="B51" s="40" t="s">
        <v>922</v>
      </c>
      <c r="C51" s="9" t="s">
        <v>207</v>
      </c>
      <c r="D51" s="67" t="s">
        <v>223</v>
      </c>
      <c r="E51" s="67" t="s">
        <v>235</v>
      </c>
      <c r="F51" s="67" t="s">
        <v>250</v>
      </c>
      <c r="G51" s="67" t="s">
        <v>264</v>
      </c>
      <c r="H51" s="67" t="s">
        <v>100</v>
      </c>
      <c r="I51" s="67" t="s">
        <v>113</v>
      </c>
      <c r="J51" s="67" t="s">
        <v>125</v>
      </c>
      <c r="K51" s="67" t="s">
        <v>129</v>
      </c>
      <c r="L51" s="67" t="s">
        <v>307</v>
      </c>
      <c r="M51" s="67" t="s">
        <v>318</v>
      </c>
      <c r="N51" s="67" t="s">
        <v>173</v>
      </c>
      <c r="O51" s="67" t="s">
        <v>186</v>
      </c>
    </row>
    <row r="52" spans="1:15" x14ac:dyDescent="0.2">
      <c r="A52" s="28" t="s">
        <v>905</v>
      </c>
      <c r="B52" s="14" t="s">
        <v>16</v>
      </c>
      <c r="C52" s="15" t="s">
        <v>22</v>
      </c>
      <c r="D52" s="69" t="s">
        <v>37</v>
      </c>
      <c r="E52" s="69" t="s">
        <v>55</v>
      </c>
      <c r="F52" s="69" t="s">
        <v>72</v>
      </c>
      <c r="G52" s="69" t="s">
        <v>89</v>
      </c>
      <c r="H52" s="69" t="s">
        <v>101</v>
      </c>
      <c r="I52" s="69" t="s">
        <v>117</v>
      </c>
      <c r="J52" s="68"/>
      <c r="K52" s="68"/>
      <c r="L52" s="69" t="s">
        <v>152</v>
      </c>
      <c r="M52" s="68"/>
      <c r="N52" s="68"/>
      <c r="O52" s="69" t="s">
        <v>109</v>
      </c>
    </row>
    <row r="53" spans="1:15" x14ac:dyDescent="0.2">
      <c r="A53" s="12"/>
      <c r="B53" s="14" t="s">
        <v>12</v>
      </c>
      <c r="C53" s="9" t="s">
        <v>23</v>
      </c>
      <c r="D53" s="69" t="s">
        <v>30</v>
      </c>
      <c r="E53" s="67" t="s">
        <v>48</v>
      </c>
      <c r="F53" s="69" t="s">
        <v>64</v>
      </c>
      <c r="G53" s="69" t="s">
        <v>81</v>
      </c>
      <c r="H53" s="67" t="s">
        <v>101</v>
      </c>
      <c r="I53" s="68"/>
      <c r="J53" s="68"/>
      <c r="K53" s="68"/>
      <c r="L53" s="69" t="s">
        <v>144</v>
      </c>
      <c r="M53" s="68"/>
      <c r="N53" s="68"/>
      <c r="O53" s="67" t="s">
        <v>187</v>
      </c>
    </row>
    <row r="54" spans="1:15" x14ac:dyDescent="0.2">
      <c r="A54" s="12"/>
      <c r="B54" s="19" t="s">
        <v>13</v>
      </c>
      <c r="C54" s="12"/>
      <c r="D54" s="73" t="s">
        <v>347</v>
      </c>
      <c r="E54" s="73" t="s">
        <v>358</v>
      </c>
      <c r="F54" s="73" t="s">
        <v>367</v>
      </c>
      <c r="G54" s="73" t="s">
        <v>377</v>
      </c>
      <c r="H54" s="73" t="s">
        <v>388</v>
      </c>
      <c r="I54" s="73" t="s">
        <v>391</v>
      </c>
      <c r="J54" s="73" t="s">
        <v>399</v>
      </c>
      <c r="K54" s="73" t="s">
        <v>402</v>
      </c>
      <c r="L54" s="73" t="s">
        <v>409</v>
      </c>
      <c r="M54" s="73" t="s">
        <v>419</v>
      </c>
      <c r="N54" s="73" t="s">
        <v>428</v>
      </c>
      <c r="O54" s="73" t="s">
        <v>435</v>
      </c>
    </row>
    <row r="55" spans="1:15" ht="24" x14ac:dyDescent="0.2">
      <c r="A55" s="25" t="s">
        <v>924</v>
      </c>
      <c r="B55" s="40" t="s">
        <v>923</v>
      </c>
      <c r="C55" s="26" t="s">
        <v>24</v>
      </c>
      <c r="D55" s="67" t="s">
        <v>348</v>
      </c>
      <c r="E55" s="67" t="s">
        <v>225</v>
      </c>
      <c r="F55" s="67" t="s">
        <v>368</v>
      </c>
      <c r="G55" s="67" t="s">
        <v>378</v>
      </c>
      <c r="H55" s="67" t="s">
        <v>265</v>
      </c>
      <c r="I55" s="67" t="s">
        <v>392</v>
      </c>
      <c r="J55" s="68"/>
      <c r="K55" s="67" t="s">
        <v>403</v>
      </c>
      <c r="L55" s="67" t="s">
        <v>410</v>
      </c>
      <c r="M55" s="67" t="s">
        <v>420</v>
      </c>
      <c r="N55" s="67" t="s">
        <v>429</v>
      </c>
      <c r="O55" s="67" t="s">
        <v>436</v>
      </c>
    </row>
    <row r="56" spans="1:15" ht="24" x14ac:dyDescent="0.2">
      <c r="A56" s="41" t="s">
        <v>925</v>
      </c>
      <c r="B56" s="58" t="s">
        <v>973</v>
      </c>
      <c r="C56" s="15" t="s">
        <v>345</v>
      </c>
      <c r="D56" s="69" t="s">
        <v>349</v>
      </c>
      <c r="E56" s="69" t="s">
        <v>359</v>
      </c>
      <c r="F56" s="69" t="s">
        <v>369</v>
      </c>
      <c r="G56" s="69" t="s">
        <v>379</v>
      </c>
      <c r="H56" s="69" t="s">
        <v>265</v>
      </c>
      <c r="I56" s="69" t="s">
        <v>393</v>
      </c>
      <c r="J56" s="69" t="s">
        <v>400</v>
      </c>
      <c r="K56" s="69" t="s">
        <v>404</v>
      </c>
      <c r="L56" s="69" t="s">
        <v>411</v>
      </c>
      <c r="M56" s="69" t="s">
        <v>421</v>
      </c>
      <c r="N56" s="69" t="s">
        <v>430</v>
      </c>
      <c r="O56" s="69" t="s">
        <v>437</v>
      </c>
    </row>
    <row r="57" spans="1:15" x14ac:dyDescent="0.2">
      <c r="A57" s="43" t="s">
        <v>946</v>
      </c>
      <c r="B57" s="14" t="s">
        <v>551</v>
      </c>
      <c r="C57" s="15">
        <v>180</v>
      </c>
      <c r="D57" s="69" t="s">
        <v>556</v>
      </c>
      <c r="E57" s="69" t="s">
        <v>355</v>
      </c>
      <c r="F57" s="69" t="s">
        <v>572</v>
      </c>
      <c r="G57" s="69" t="s">
        <v>582</v>
      </c>
      <c r="H57" s="69" t="s">
        <v>48</v>
      </c>
      <c r="I57" s="69" t="s">
        <v>146</v>
      </c>
      <c r="J57" s="69" t="s">
        <v>125</v>
      </c>
      <c r="K57" s="69" t="s">
        <v>100</v>
      </c>
      <c r="L57" s="69" t="s">
        <v>608</v>
      </c>
      <c r="M57" s="69" t="s">
        <v>618</v>
      </c>
      <c r="N57" s="69" t="s">
        <v>628</v>
      </c>
      <c r="O57" s="69" t="s">
        <v>639</v>
      </c>
    </row>
    <row r="58" spans="1:15" ht="24" x14ac:dyDescent="0.2">
      <c r="A58" s="36" t="s">
        <v>917</v>
      </c>
      <c r="B58" s="58" t="s">
        <v>965</v>
      </c>
      <c r="C58" s="15" t="s">
        <v>22</v>
      </c>
      <c r="D58" s="69" t="s">
        <v>215</v>
      </c>
      <c r="E58" s="68"/>
      <c r="F58" s="69" t="s">
        <v>241</v>
      </c>
      <c r="G58" s="69" t="s">
        <v>256</v>
      </c>
      <c r="H58" s="69" t="s">
        <v>191</v>
      </c>
      <c r="I58" s="69" t="s">
        <v>275</v>
      </c>
      <c r="J58" s="68"/>
      <c r="K58" s="68"/>
      <c r="L58" s="69" t="s">
        <v>299</v>
      </c>
      <c r="M58" s="68"/>
      <c r="N58" s="68"/>
      <c r="O58" s="69" t="s">
        <v>333</v>
      </c>
    </row>
    <row r="59" spans="1:15" x14ac:dyDescent="0.2">
      <c r="A59" s="12"/>
      <c r="B59" s="14" t="s">
        <v>12</v>
      </c>
      <c r="C59" s="9">
        <v>40</v>
      </c>
      <c r="D59" s="69">
        <v>3.04</v>
      </c>
      <c r="E59" s="67">
        <v>0.32</v>
      </c>
      <c r="F59" s="69">
        <v>19.68</v>
      </c>
      <c r="G59" s="69">
        <v>93.76</v>
      </c>
      <c r="H59" s="67">
        <v>0.04</v>
      </c>
      <c r="I59" s="68"/>
      <c r="J59" s="68"/>
      <c r="K59" s="68"/>
      <c r="L59" s="69">
        <v>8</v>
      </c>
      <c r="M59" s="68"/>
      <c r="N59" s="68"/>
      <c r="O59" s="67">
        <v>0.44</v>
      </c>
    </row>
    <row r="60" spans="1:15" ht="22.5" customHeight="1" x14ac:dyDescent="0.2">
      <c r="A60" s="63" t="s">
        <v>340</v>
      </c>
      <c r="B60" s="121" t="s">
        <v>15</v>
      </c>
      <c r="C60" s="122"/>
      <c r="D60" s="71">
        <f>D61+D66</f>
        <v>27.59</v>
      </c>
      <c r="E60" s="71">
        <f t="shared" ref="E60:O60" si="4">E61+E66</f>
        <v>39.65</v>
      </c>
      <c r="F60" s="71">
        <f t="shared" si="4"/>
        <v>170.32999999999998</v>
      </c>
      <c r="G60" s="71">
        <f t="shared" si="4"/>
        <v>1148.22</v>
      </c>
      <c r="H60" s="71">
        <f t="shared" si="4"/>
        <v>0.56000000000000005</v>
      </c>
      <c r="I60" s="71">
        <f t="shared" si="4"/>
        <v>25</v>
      </c>
      <c r="J60" s="71">
        <f t="shared" si="4"/>
        <v>20</v>
      </c>
      <c r="K60" s="71">
        <f t="shared" si="4"/>
        <v>4.5599999999999996</v>
      </c>
      <c r="L60" s="71">
        <f t="shared" si="4"/>
        <v>335.23</v>
      </c>
      <c r="M60" s="71">
        <f t="shared" si="4"/>
        <v>187.81</v>
      </c>
      <c r="N60" s="71">
        <f t="shared" si="4"/>
        <v>62.92</v>
      </c>
      <c r="O60" s="71">
        <f t="shared" si="4"/>
        <v>6.16</v>
      </c>
    </row>
    <row r="61" spans="1:15" x14ac:dyDescent="0.2">
      <c r="A61" s="12"/>
      <c r="B61" s="17" t="s">
        <v>10</v>
      </c>
      <c r="C61" s="12"/>
      <c r="D61" s="69">
        <f>D62+D63+D64+D65</f>
        <v>10.5</v>
      </c>
      <c r="E61" s="69">
        <f t="shared" ref="E61:O61" si="5">E62+E63+E64+E65</f>
        <v>9.6</v>
      </c>
      <c r="F61" s="69">
        <f t="shared" si="5"/>
        <v>64.64</v>
      </c>
      <c r="G61" s="69">
        <f t="shared" si="5"/>
        <v>386.84000000000003</v>
      </c>
      <c r="H61" s="69">
        <f t="shared" si="5"/>
        <v>0.11</v>
      </c>
      <c r="I61" s="69">
        <f t="shared" si="5"/>
        <v>4.3899999999999997</v>
      </c>
      <c r="J61" s="69">
        <f t="shared" si="5"/>
        <v>20</v>
      </c>
      <c r="K61" s="69">
        <f t="shared" si="5"/>
        <v>6.0000000000000005E-2</v>
      </c>
      <c r="L61" s="69">
        <f t="shared" si="5"/>
        <v>242.32</v>
      </c>
      <c r="M61" s="69">
        <f t="shared" si="5"/>
        <v>3.29</v>
      </c>
      <c r="N61" s="69">
        <f t="shared" si="5"/>
        <v>0.89</v>
      </c>
      <c r="O61" s="69">
        <f t="shared" si="5"/>
        <v>1.6600000000000001</v>
      </c>
    </row>
    <row r="62" spans="1:15" x14ac:dyDescent="0.2">
      <c r="A62" s="98" t="s">
        <v>989</v>
      </c>
      <c r="B62" s="14" t="s">
        <v>990</v>
      </c>
      <c r="C62" s="15">
        <v>10</v>
      </c>
      <c r="D62" s="15">
        <v>2.6</v>
      </c>
      <c r="E62" s="15">
        <v>2.65</v>
      </c>
      <c r="F62" s="15">
        <v>0.36</v>
      </c>
      <c r="G62" s="15">
        <v>35.65</v>
      </c>
      <c r="H62" s="100"/>
      <c r="I62" s="15">
        <v>0.28000000000000003</v>
      </c>
      <c r="J62" s="100"/>
      <c r="K62" s="100"/>
      <c r="L62" s="15">
        <v>100.5</v>
      </c>
      <c r="M62" s="100"/>
      <c r="N62" s="100"/>
      <c r="O62" s="15">
        <v>0.1</v>
      </c>
    </row>
    <row r="63" spans="1:15" ht="24" x14ac:dyDescent="0.2">
      <c r="A63" s="41" t="s">
        <v>929</v>
      </c>
      <c r="B63" s="40" t="s">
        <v>928</v>
      </c>
      <c r="C63" s="26" t="s">
        <v>207</v>
      </c>
      <c r="D63" s="67" t="s">
        <v>353</v>
      </c>
      <c r="E63" s="67" t="s">
        <v>361</v>
      </c>
      <c r="F63" s="67" t="s">
        <v>372</v>
      </c>
      <c r="G63" s="67" t="s">
        <v>383</v>
      </c>
      <c r="H63" s="67" t="s">
        <v>105</v>
      </c>
      <c r="I63" s="67" t="s">
        <v>116</v>
      </c>
      <c r="J63" s="67" t="s">
        <v>125</v>
      </c>
      <c r="K63" s="67" t="s">
        <v>106</v>
      </c>
      <c r="L63" s="67" t="s">
        <v>414</v>
      </c>
      <c r="M63" s="67" t="s">
        <v>423</v>
      </c>
      <c r="N63" s="67" t="s">
        <v>106</v>
      </c>
      <c r="O63" s="67" t="s">
        <v>193</v>
      </c>
    </row>
    <row r="64" spans="1:15" x14ac:dyDescent="0.2">
      <c r="A64" s="29" t="s">
        <v>912</v>
      </c>
      <c r="B64" s="14" t="s">
        <v>201</v>
      </c>
      <c r="C64" s="15" t="s">
        <v>205</v>
      </c>
      <c r="D64" s="69" t="s">
        <v>210</v>
      </c>
      <c r="E64" s="68"/>
      <c r="F64" s="69" t="s">
        <v>236</v>
      </c>
      <c r="G64" s="69" t="s">
        <v>251</v>
      </c>
      <c r="H64" s="68"/>
      <c r="I64" s="69" t="s">
        <v>271</v>
      </c>
      <c r="J64" s="68"/>
      <c r="K64" s="69" t="s">
        <v>110</v>
      </c>
      <c r="L64" s="69" t="s">
        <v>294</v>
      </c>
      <c r="M64" s="69" t="s">
        <v>277</v>
      </c>
      <c r="N64" s="69" t="s">
        <v>319</v>
      </c>
      <c r="O64" s="69" t="s">
        <v>105</v>
      </c>
    </row>
    <row r="65" spans="1:15" x14ac:dyDescent="0.2">
      <c r="A65" s="12"/>
      <c r="B65" s="14" t="s">
        <v>12</v>
      </c>
      <c r="C65" s="9" t="s">
        <v>23</v>
      </c>
      <c r="D65" s="69" t="s">
        <v>30</v>
      </c>
      <c r="E65" s="67" t="s">
        <v>48</v>
      </c>
      <c r="F65" s="69" t="s">
        <v>64</v>
      </c>
      <c r="G65" s="69" t="s">
        <v>81</v>
      </c>
      <c r="H65" s="67" t="s">
        <v>101</v>
      </c>
      <c r="I65" s="68"/>
      <c r="J65" s="68"/>
      <c r="K65" s="68"/>
      <c r="L65" s="69" t="s">
        <v>144</v>
      </c>
      <c r="M65" s="68"/>
      <c r="N65" s="68"/>
      <c r="O65" s="67" t="s">
        <v>187</v>
      </c>
    </row>
    <row r="66" spans="1:15" x14ac:dyDescent="0.2">
      <c r="A66" s="12"/>
      <c r="B66" s="19" t="s">
        <v>13</v>
      </c>
      <c r="C66" s="12"/>
      <c r="D66" s="73" t="s">
        <v>354</v>
      </c>
      <c r="E66" s="73" t="s">
        <v>362</v>
      </c>
      <c r="F66" s="73" t="s">
        <v>373</v>
      </c>
      <c r="G66" s="73" t="s">
        <v>384</v>
      </c>
      <c r="H66" s="73" t="s">
        <v>390</v>
      </c>
      <c r="I66" s="67" t="s">
        <v>395</v>
      </c>
      <c r="J66" s="68"/>
      <c r="K66" s="73" t="s">
        <v>406</v>
      </c>
      <c r="L66" s="73" t="s">
        <v>415</v>
      </c>
      <c r="M66" s="73" t="s">
        <v>424</v>
      </c>
      <c r="N66" s="73" t="s">
        <v>432</v>
      </c>
      <c r="O66" s="73" t="s">
        <v>406</v>
      </c>
    </row>
    <row r="67" spans="1:15" ht="24" x14ac:dyDescent="0.2">
      <c r="A67" s="39" t="s">
        <v>930</v>
      </c>
      <c r="B67" s="95" t="s">
        <v>343</v>
      </c>
      <c r="C67" s="6" t="s">
        <v>208</v>
      </c>
      <c r="D67" s="73" t="s">
        <v>355</v>
      </c>
      <c r="E67" s="73" t="s">
        <v>363</v>
      </c>
      <c r="F67" s="73" t="s">
        <v>374</v>
      </c>
      <c r="G67" s="73" t="s">
        <v>385</v>
      </c>
      <c r="H67" s="67" t="s">
        <v>103</v>
      </c>
      <c r="I67" s="73" t="s">
        <v>396</v>
      </c>
      <c r="J67" s="68"/>
      <c r="K67" s="73" t="s">
        <v>407</v>
      </c>
      <c r="L67" s="73" t="s">
        <v>416</v>
      </c>
      <c r="M67" s="73" t="s">
        <v>425</v>
      </c>
      <c r="N67" s="73" t="s">
        <v>433</v>
      </c>
      <c r="O67" s="67" t="s">
        <v>192</v>
      </c>
    </row>
    <row r="68" spans="1:15" x14ac:dyDescent="0.2">
      <c r="A68" s="44" t="s">
        <v>931</v>
      </c>
      <c r="B68" s="14" t="s">
        <v>344</v>
      </c>
      <c r="C68" s="15" t="s">
        <v>346</v>
      </c>
      <c r="D68" s="69" t="s">
        <v>176</v>
      </c>
      <c r="E68" s="69" t="s">
        <v>364</v>
      </c>
      <c r="F68" s="69" t="s">
        <v>375</v>
      </c>
      <c r="G68" s="69" t="s">
        <v>386</v>
      </c>
      <c r="H68" s="69" t="s">
        <v>108</v>
      </c>
      <c r="I68" s="69" t="s">
        <v>397</v>
      </c>
      <c r="J68" s="68"/>
      <c r="K68" s="69" t="s">
        <v>408</v>
      </c>
      <c r="L68" s="69" t="s">
        <v>417</v>
      </c>
      <c r="M68" s="69" t="s">
        <v>426</v>
      </c>
      <c r="N68" s="69" t="s">
        <v>62</v>
      </c>
      <c r="O68" s="69" t="s">
        <v>439</v>
      </c>
    </row>
    <row r="69" spans="1:15" x14ac:dyDescent="0.2">
      <c r="A69" s="46" t="s">
        <v>908</v>
      </c>
      <c r="B69" s="14" t="s">
        <v>18</v>
      </c>
      <c r="C69" s="9" t="s">
        <v>22</v>
      </c>
      <c r="D69" s="69" t="s">
        <v>41</v>
      </c>
      <c r="E69" s="68"/>
      <c r="F69" s="69" t="s">
        <v>75</v>
      </c>
      <c r="G69" s="67" t="s">
        <v>92</v>
      </c>
      <c r="H69" s="67" t="s">
        <v>110</v>
      </c>
      <c r="I69" s="69" t="s">
        <v>120</v>
      </c>
      <c r="J69" s="68"/>
      <c r="K69" s="68"/>
      <c r="L69" s="69" t="s">
        <v>155</v>
      </c>
      <c r="M69" s="68"/>
      <c r="N69" s="68"/>
      <c r="O69" s="67" t="s">
        <v>197</v>
      </c>
    </row>
    <row r="70" spans="1:15" x14ac:dyDescent="0.2">
      <c r="A70" s="10"/>
      <c r="B70" s="14" t="s">
        <v>988</v>
      </c>
      <c r="C70" s="9">
        <v>40</v>
      </c>
      <c r="D70" s="69">
        <v>2.44</v>
      </c>
      <c r="E70" s="67">
        <v>0.48</v>
      </c>
      <c r="F70" s="69">
        <v>15.96</v>
      </c>
      <c r="G70" s="69">
        <v>77.92</v>
      </c>
      <c r="H70" s="67">
        <v>0.06</v>
      </c>
      <c r="I70" s="68"/>
      <c r="J70" s="68"/>
      <c r="K70" s="68"/>
      <c r="L70" s="69">
        <v>11.6</v>
      </c>
      <c r="M70" s="68">
        <v>52</v>
      </c>
      <c r="N70" s="68">
        <v>16.8</v>
      </c>
      <c r="O70" s="67">
        <v>1.44</v>
      </c>
    </row>
    <row r="71" spans="1:15" ht="21.75" customHeight="1" x14ac:dyDescent="0.2">
      <c r="A71" s="63" t="s">
        <v>341</v>
      </c>
      <c r="B71" s="121" t="s">
        <v>15</v>
      </c>
      <c r="C71" s="122"/>
      <c r="D71" s="71">
        <f t="shared" ref="D71:O71" si="6">D72+D76</f>
        <v>37.150000000000006</v>
      </c>
      <c r="E71" s="71">
        <f t="shared" si="6"/>
        <v>28.64</v>
      </c>
      <c r="F71" s="71">
        <f t="shared" si="6"/>
        <v>133.03</v>
      </c>
      <c r="G71" s="71">
        <f t="shared" si="6"/>
        <v>938.03</v>
      </c>
      <c r="H71" s="71">
        <f t="shared" si="6"/>
        <v>0.53</v>
      </c>
      <c r="I71" s="71">
        <f t="shared" si="6"/>
        <v>23.42</v>
      </c>
      <c r="J71" s="71">
        <f t="shared" si="6"/>
        <v>30.2</v>
      </c>
      <c r="K71" s="71">
        <f t="shared" si="6"/>
        <v>4.3099999999999996</v>
      </c>
      <c r="L71" s="71">
        <f t="shared" si="6"/>
        <v>207.2</v>
      </c>
      <c r="M71" s="71">
        <f t="shared" si="6"/>
        <v>277.33999999999997</v>
      </c>
      <c r="N71" s="71">
        <f t="shared" si="6"/>
        <v>164.69</v>
      </c>
      <c r="O71" s="71">
        <f t="shared" si="6"/>
        <v>7.34</v>
      </c>
    </row>
    <row r="72" spans="1:15" x14ac:dyDescent="0.2">
      <c r="A72" s="12"/>
      <c r="B72" s="22" t="s">
        <v>10</v>
      </c>
      <c r="C72" s="12"/>
      <c r="D72" s="69">
        <f>D73+D74+D75</f>
        <v>17.3</v>
      </c>
      <c r="E72" s="69">
        <f t="shared" ref="E72:O72" si="7">E73+E74+E75</f>
        <v>6.92</v>
      </c>
      <c r="F72" s="69">
        <f t="shared" si="7"/>
        <v>50.540000000000006</v>
      </c>
      <c r="G72" s="69">
        <f t="shared" si="7"/>
        <v>333.49</v>
      </c>
      <c r="H72" s="69">
        <f t="shared" si="7"/>
        <v>0.08</v>
      </c>
      <c r="I72" s="69">
        <f t="shared" si="7"/>
        <v>0.42</v>
      </c>
      <c r="J72" s="69">
        <f t="shared" si="7"/>
        <v>10.199999999999999</v>
      </c>
      <c r="K72" s="69">
        <f t="shared" si="7"/>
        <v>0.17</v>
      </c>
      <c r="L72" s="69">
        <f t="shared" si="7"/>
        <v>149.51</v>
      </c>
      <c r="M72" s="69">
        <f t="shared" si="7"/>
        <v>17.64</v>
      </c>
      <c r="N72" s="69">
        <f t="shared" si="7"/>
        <v>4.82</v>
      </c>
      <c r="O72" s="69">
        <f t="shared" si="7"/>
        <v>1.06</v>
      </c>
    </row>
    <row r="73" spans="1:15" ht="24" x14ac:dyDescent="0.2">
      <c r="A73" s="105" t="s">
        <v>963</v>
      </c>
      <c r="B73" s="58" t="s">
        <v>983</v>
      </c>
      <c r="C73" s="15" t="s">
        <v>991</v>
      </c>
      <c r="D73" s="69">
        <v>15.78</v>
      </c>
      <c r="E73" s="69">
        <v>6.76</v>
      </c>
      <c r="F73" s="69">
        <v>25.7</v>
      </c>
      <c r="G73" s="69">
        <v>226.61</v>
      </c>
      <c r="H73" s="69">
        <v>0.06</v>
      </c>
      <c r="I73" s="69">
        <v>0.42</v>
      </c>
      <c r="J73" s="74">
        <v>10.199999999999999</v>
      </c>
      <c r="K73" s="74">
        <v>0.17</v>
      </c>
      <c r="L73" s="69">
        <v>145</v>
      </c>
      <c r="M73" s="74">
        <v>17.64</v>
      </c>
      <c r="N73" s="74">
        <v>4.82</v>
      </c>
      <c r="O73" s="69">
        <v>0.79</v>
      </c>
    </row>
    <row r="74" spans="1:15" x14ac:dyDescent="0.2">
      <c r="A74" s="28" t="s">
        <v>899</v>
      </c>
      <c r="B74" s="14" t="s">
        <v>11</v>
      </c>
      <c r="C74" s="15" t="s">
        <v>22</v>
      </c>
      <c r="D74" s="68"/>
      <c r="E74" s="68"/>
      <c r="F74" s="69" t="s">
        <v>63</v>
      </c>
      <c r="G74" s="69" t="s">
        <v>80</v>
      </c>
      <c r="H74" s="68"/>
      <c r="I74" s="68"/>
      <c r="J74" s="68"/>
      <c r="K74" s="68"/>
      <c r="L74" s="69" t="s">
        <v>143</v>
      </c>
      <c r="M74" s="68"/>
      <c r="N74" s="68"/>
      <c r="O74" s="69" t="s">
        <v>106</v>
      </c>
    </row>
    <row r="75" spans="1:15" x14ac:dyDescent="0.2">
      <c r="A75" s="12"/>
      <c r="B75" s="14" t="s">
        <v>12</v>
      </c>
      <c r="C75" s="9" t="s">
        <v>23</v>
      </c>
      <c r="D75" s="69" t="s">
        <v>30</v>
      </c>
      <c r="E75" s="67" t="s">
        <v>48</v>
      </c>
      <c r="F75" s="69" t="s">
        <v>64</v>
      </c>
      <c r="G75" s="69" t="s">
        <v>81</v>
      </c>
      <c r="H75" s="67" t="s">
        <v>101</v>
      </c>
      <c r="I75" s="68"/>
      <c r="J75" s="68"/>
      <c r="K75" s="68"/>
      <c r="L75" s="69" t="s">
        <v>144</v>
      </c>
      <c r="M75" s="68"/>
      <c r="N75" s="68"/>
      <c r="O75" s="67" t="s">
        <v>187</v>
      </c>
    </row>
    <row r="76" spans="1:15" x14ac:dyDescent="0.2">
      <c r="A76" s="12"/>
      <c r="B76" s="11" t="s">
        <v>13</v>
      </c>
      <c r="C76" s="12"/>
      <c r="D76" s="67" t="s">
        <v>448</v>
      </c>
      <c r="E76" s="67" t="s">
        <v>457</v>
      </c>
      <c r="F76" s="67" t="s">
        <v>466</v>
      </c>
      <c r="G76" s="67" t="s">
        <v>479</v>
      </c>
      <c r="H76" s="67" t="s">
        <v>390</v>
      </c>
      <c r="I76" s="67" t="s">
        <v>493</v>
      </c>
      <c r="J76" s="67" t="s">
        <v>125</v>
      </c>
      <c r="K76" s="67" t="s">
        <v>502</v>
      </c>
      <c r="L76" s="67" t="s">
        <v>509</v>
      </c>
      <c r="M76" s="67" t="s">
        <v>521</v>
      </c>
      <c r="N76" s="67" t="s">
        <v>531</v>
      </c>
      <c r="O76" s="67" t="s">
        <v>540</v>
      </c>
    </row>
    <row r="77" spans="1:15" x14ac:dyDescent="0.2">
      <c r="A77" s="41" t="s">
        <v>906</v>
      </c>
      <c r="B77" s="13" t="s">
        <v>17</v>
      </c>
      <c r="C77" s="9" t="s">
        <v>24</v>
      </c>
      <c r="D77" s="67" t="s">
        <v>39</v>
      </c>
      <c r="E77" s="67" t="s">
        <v>57</v>
      </c>
      <c r="F77" s="67" t="s">
        <v>74</v>
      </c>
      <c r="G77" s="67" t="s">
        <v>91</v>
      </c>
      <c r="H77" s="67" t="s">
        <v>109</v>
      </c>
      <c r="I77" s="67" t="s">
        <v>119</v>
      </c>
      <c r="J77" s="68"/>
      <c r="K77" s="67" t="s">
        <v>136</v>
      </c>
      <c r="L77" s="67" t="s">
        <v>154</v>
      </c>
      <c r="M77" s="67" t="s">
        <v>168</v>
      </c>
      <c r="N77" s="67" t="s">
        <v>181</v>
      </c>
      <c r="O77" s="67" t="s">
        <v>195</v>
      </c>
    </row>
    <row r="78" spans="1:15" ht="24" x14ac:dyDescent="0.2">
      <c r="A78" s="44" t="s">
        <v>934</v>
      </c>
      <c r="B78" s="58" t="s">
        <v>444</v>
      </c>
      <c r="C78" s="15" t="s">
        <v>447</v>
      </c>
      <c r="D78" s="69" t="s">
        <v>46</v>
      </c>
      <c r="E78" s="69" t="s">
        <v>458</v>
      </c>
      <c r="F78" s="69" t="s">
        <v>467</v>
      </c>
      <c r="G78" s="69" t="s">
        <v>480</v>
      </c>
      <c r="H78" s="69" t="s">
        <v>101</v>
      </c>
      <c r="I78" s="68"/>
      <c r="J78" s="68"/>
      <c r="K78" s="69" t="s">
        <v>277</v>
      </c>
      <c r="L78" s="69" t="s">
        <v>52</v>
      </c>
      <c r="M78" s="69" t="s">
        <v>267</v>
      </c>
      <c r="N78" s="68"/>
      <c r="O78" s="69" t="s">
        <v>107</v>
      </c>
    </row>
    <row r="79" spans="1:15" x14ac:dyDescent="0.2">
      <c r="A79" s="43" t="s">
        <v>916</v>
      </c>
      <c r="B79" s="13" t="s">
        <v>202</v>
      </c>
      <c r="C79" s="9">
        <v>180</v>
      </c>
      <c r="D79" s="67" t="s">
        <v>214</v>
      </c>
      <c r="E79" s="67" t="s">
        <v>227</v>
      </c>
      <c r="F79" s="67" t="s">
        <v>240</v>
      </c>
      <c r="G79" s="67" t="s">
        <v>255</v>
      </c>
      <c r="H79" s="67" t="s">
        <v>268</v>
      </c>
      <c r="I79" s="68"/>
      <c r="J79" s="67" t="s">
        <v>125</v>
      </c>
      <c r="K79" s="67" t="s">
        <v>289</v>
      </c>
      <c r="L79" s="67" t="s">
        <v>298</v>
      </c>
      <c r="M79" s="67" t="s">
        <v>311</v>
      </c>
      <c r="N79" s="67" t="s">
        <v>323</v>
      </c>
      <c r="O79" s="67" t="s">
        <v>541</v>
      </c>
    </row>
    <row r="80" spans="1:15" ht="24" x14ac:dyDescent="0.2">
      <c r="A80" s="39" t="s">
        <v>921</v>
      </c>
      <c r="B80" s="58" t="s">
        <v>966</v>
      </c>
      <c r="C80" s="15" t="s">
        <v>22</v>
      </c>
      <c r="D80" s="69" t="s">
        <v>103</v>
      </c>
      <c r="E80" s="68"/>
      <c r="F80" s="69" t="s">
        <v>248</v>
      </c>
      <c r="G80" s="69" t="s">
        <v>263</v>
      </c>
      <c r="H80" s="69" t="s">
        <v>110</v>
      </c>
      <c r="I80" s="69" t="s">
        <v>283</v>
      </c>
      <c r="J80" s="68"/>
      <c r="K80" s="68"/>
      <c r="L80" s="69" t="s">
        <v>306</v>
      </c>
      <c r="M80" s="69" t="s">
        <v>317</v>
      </c>
      <c r="N80" s="69" t="s">
        <v>269</v>
      </c>
      <c r="O80" s="75" t="s">
        <v>337</v>
      </c>
    </row>
    <row r="81" spans="1:15" x14ac:dyDescent="0.2">
      <c r="A81" s="12"/>
      <c r="B81" s="14" t="s">
        <v>12</v>
      </c>
      <c r="C81" s="9" t="s">
        <v>23</v>
      </c>
      <c r="D81" s="69" t="s">
        <v>30</v>
      </c>
      <c r="E81" s="67" t="s">
        <v>48</v>
      </c>
      <c r="F81" s="69" t="s">
        <v>64</v>
      </c>
      <c r="G81" s="69" t="s">
        <v>81</v>
      </c>
      <c r="H81" s="67" t="s">
        <v>101</v>
      </c>
      <c r="I81" s="68"/>
      <c r="J81" s="68"/>
      <c r="K81" s="68"/>
      <c r="L81" s="69" t="s">
        <v>144</v>
      </c>
      <c r="M81" s="68"/>
      <c r="N81" s="68"/>
      <c r="O81" s="76" t="s">
        <v>187</v>
      </c>
    </row>
    <row r="82" spans="1:15" ht="21.75" customHeight="1" x14ac:dyDescent="0.2">
      <c r="A82" s="64" t="s">
        <v>442</v>
      </c>
      <c r="B82" s="125" t="s">
        <v>9</v>
      </c>
      <c r="C82" s="122"/>
      <c r="D82" s="71" t="s">
        <v>449</v>
      </c>
      <c r="E82" s="71" t="s">
        <v>352</v>
      </c>
      <c r="F82" s="71" t="s">
        <v>468</v>
      </c>
      <c r="G82" s="71" t="s">
        <v>481</v>
      </c>
      <c r="H82" s="72"/>
      <c r="I82" s="71" t="s">
        <v>494</v>
      </c>
      <c r="J82" s="72"/>
      <c r="K82" s="71" t="s">
        <v>293</v>
      </c>
      <c r="L82" s="71" t="s">
        <v>510</v>
      </c>
      <c r="M82" s="71" t="s">
        <v>522</v>
      </c>
      <c r="N82" s="71" t="s">
        <v>532</v>
      </c>
      <c r="O82" s="71" t="s">
        <v>293</v>
      </c>
    </row>
    <row r="83" spans="1:15" x14ac:dyDescent="0.2">
      <c r="A83" s="12"/>
      <c r="B83" s="17" t="s">
        <v>10</v>
      </c>
      <c r="C83" s="12"/>
      <c r="D83" s="69" t="s">
        <v>450</v>
      </c>
      <c r="E83" s="69" t="s">
        <v>459</v>
      </c>
      <c r="F83" s="69" t="s">
        <v>469</v>
      </c>
      <c r="G83" s="69" t="s">
        <v>482</v>
      </c>
      <c r="H83" s="69" t="s">
        <v>103</v>
      </c>
      <c r="I83" s="69" t="s">
        <v>284</v>
      </c>
      <c r="J83" s="68"/>
      <c r="K83" s="69" t="s">
        <v>197</v>
      </c>
      <c r="L83" s="69" t="s">
        <v>511</v>
      </c>
      <c r="M83" s="69" t="s">
        <v>523</v>
      </c>
      <c r="N83" s="69" t="s">
        <v>533</v>
      </c>
      <c r="O83" s="69" t="s">
        <v>542</v>
      </c>
    </row>
    <row r="84" spans="1:15" ht="24" x14ac:dyDescent="0.2">
      <c r="A84" s="41" t="s">
        <v>904</v>
      </c>
      <c r="B84" s="40" t="s">
        <v>935</v>
      </c>
      <c r="C84" s="26" t="s">
        <v>207</v>
      </c>
      <c r="D84" s="67" t="s">
        <v>451</v>
      </c>
      <c r="E84" s="67" t="s">
        <v>188</v>
      </c>
      <c r="F84" s="67" t="s">
        <v>470</v>
      </c>
      <c r="G84" s="67" t="s">
        <v>483</v>
      </c>
      <c r="H84" s="67" t="s">
        <v>210</v>
      </c>
      <c r="I84" s="67" t="s">
        <v>113</v>
      </c>
      <c r="J84" s="68"/>
      <c r="K84" s="67" t="s">
        <v>197</v>
      </c>
      <c r="L84" s="67" t="s">
        <v>512</v>
      </c>
      <c r="M84" s="67" t="s">
        <v>523</v>
      </c>
      <c r="N84" s="67" t="s">
        <v>533</v>
      </c>
      <c r="O84" s="67" t="s">
        <v>266</v>
      </c>
    </row>
    <row r="85" spans="1:15" x14ac:dyDescent="0.2">
      <c r="A85" s="41" t="s">
        <v>937</v>
      </c>
      <c r="B85" s="13" t="s">
        <v>445</v>
      </c>
      <c r="C85" s="9" t="s">
        <v>22</v>
      </c>
      <c r="D85" s="67" t="s">
        <v>403</v>
      </c>
      <c r="E85" s="67" t="s">
        <v>460</v>
      </c>
      <c r="F85" s="67" t="s">
        <v>471</v>
      </c>
      <c r="G85" s="67" t="s">
        <v>484</v>
      </c>
      <c r="H85" s="67" t="s">
        <v>191</v>
      </c>
      <c r="I85" s="67" t="s">
        <v>117</v>
      </c>
      <c r="J85" s="87"/>
      <c r="K85" s="68"/>
      <c r="L85" s="67" t="s">
        <v>513</v>
      </c>
      <c r="M85" s="68"/>
      <c r="N85" s="68"/>
      <c r="O85" s="67" t="s">
        <v>742</v>
      </c>
    </row>
    <row r="86" spans="1:15" x14ac:dyDescent="0.2">
      <c r="A86" s="12"/>
      <c r="B86" s="14" t="s">
        <v>12</v>
      </c>
      <c r="C86" s="9" t="s">
        <v>23</v>
      </c>
      <c r="D86" s="69" t="s">
        <v>30</v>
      </c>
      <c r="E86" s="67" t="s">
        <v>48</v>
      </c>
      <c r="F86" s="69" t="s">
        <v>64</v>
      </c>
      <c r="G86" s="69" t="s">
        <v>81</v>
      </c>
      <c r="H86" s="67" t="s">
        <v>101</v>
      </c>
      <c r="I86" s="68"/>
      <c r="J86" s="68"/>
      <c r="K86" s="68"/>
      <c r="L86" s="69" t="s">
        <v>144</v>
      </c>
      <c r="M86" s="68"/>
      <c r="N86" s="68"/>
      <c r="O86" s="67" t="s">
        <v>187</v>
      </c>
    </row>
    <row r="87" spans="1:15" x14ac:dyDescent="0.2">
      <c r="A87" s="12"/>
      <c r="B87" s="14"/>
      <c r="C87" s="9"/>
      <c r="D87" s="69"/>
      <c r="E87" s="67"/>
      <c r="F87" s="69"/>
      <c r="G87" s="69"/>
      <c r="H87" s="67"/>
      <c r="I87" s="68"/>
      <c r="J87" s="68"/>
      <c r="K87" s="68"/>
      <c r="L87" s="69"/>
      <c r="M87" s="68"/>
      <c r="N87" s="68"/>
      <c r="O87" s="67"/>
    </row>
    <row r="88" spans="1:15" x14ac:dyDescent="0.2">
      <c r="A88" s="12"/>
      <c r="B88" s="14"/>
      <c r="C88" s="9"/>
      <c r="D88" s="69"/>
      <c r="E88" s="67"/>
      <c r="F88" s="69"/>
      <c r="G88" s="69"/>
      <c r="H88" s="67"/>
      <c r="I88" s="68"/>
      <c r="J88" s="68"/>
      <c r="K88" s="68"/>
      <c r="L88" s="69"/>
      <c r="M88" s="68"/>
      <c r="N88" s="68"/>
      <c r="O88" s="67"/>
    </row>
    <row r="89" spans="1:15" x14ac:dyDescent="0.2">
      <c r="A89" s="12"/>
      <c r="B89" s="14"/>
      <c r="C89" s="9"/>
      <c r="D89" s="69"/>
      <c r="E89" s="67"/>
      <c r="F89" s="69"/>
      <c r="G89" s="69"/>
      <c r="H89" s="67"/>
      <c r="I89" s="68"/>
      <c r="J89" s="68"/>
      <c r="K89" s="68"/>
      <c r="L89" s="69"/>
      <c r="M89" s="68"/>
      <c r="N89" s="68"/>
      <c r="O89" s="67"/>
    </row>
    <row r="90" spans="1:15" x14ac:dyDescent="0.2">
      <c r="A90" s="12"/>
      <c r="B90" s="11" t="s">
        <v>13</v>
      </c>
      <c r="C90" s="12"/>
      <c r="D90" s="67" t="s">
        <v>452</v>
      </c>
      <c r="E90" s="67" t="s">
        <v>461</v>
      </c>
      <c r="F90" s="67" t="s">
        <v>472</v>
      </c>
      <c r="G90" s="67" t="s">
        <v>485</v>
      </c>
      <c r="H90" s="67" t="s">
        <v>388</v>
      </c>
      <c r="I90" s="67" t="s">
        <v>495</v>
      </c>
      <c r="J90" s="68"/>
      <c r="K90" s="67" t="s">
        <v>503</v>
      </c>
      <c r="L90" s="67" t="s">
        <v>514</v>
      </c>
      <c r="M90" s="67" t="s">
        <v>524</v>
      </c>
      <c r="N90" s="67" t="s">
        <v>534</v>
      </c>
      <c r="O90" s="67" t="s">
        <v>543</v>
      </c>
    </row>
    <row r="91" spans="1:15" ht="24" x14ac:dyDescent="0.2">
      <c r="A91" s="41" t="s">
        <v>938</v>
      </c>
      <c r="B91" s="40" t="s">
        <v>936</v>
      </c>
      <c r="C91" s="9">
        <v>250</v>
      </c>
      <c r="D91" s="67" t="s">
        <v>160</v>
      </c>
      <c r="E91" s="67" t="s">
        <v>462</v>
      </c>
      <c r="F91" s="67" t="s">
        <v>473</v>
      </c>
      <c r="G91" s="67" t="s">
        <v>486</v>
      </c>
      <c r="H91" s="67" t="s">
        <v>356</v>
      </c>
      <c r="I91" s="67" t="s">
        <v>396</v>
      </c>
      <c r="J91" s="68"/>
      <c r="K91" s="67" t="s">
        <v>504</v>
      </c>
      <c r="L91" s="67" t="s">
        <v>515</v>
      </c>
      <c r="M91" s="67" t="s">
        <v>525</v>
      </c>
      <c r="N91" s="67" t="s">
        <v>535</v>
      </c>
      <c r="O91" s="67" t="s">
        <v>544</v>
      </c>
    </row>
    <row r="92" spans="1:15" x14ac:dyDescent="0.2">
      <c r="A92" s="54" t="s">
        <v>957</v>
      </c>
      <c r="B92" s="14" t="s">
        <v>979</v>
      </c>
      <c r="C92" s="15" t="s">
        <v>643</v>
      </c>
      <c r="D92" s="69" t="s">
        <v>120</v>
      </c>
      <c r="E92" s="69" t="s">
        <v>758</v>
      </c>
      <c r="F92" s="69" t="s">
        <v>767</v>
      </c>
      <c r="G92" s="69" t="s">
        <v>776</v>
      </c>
      <c r="H92" s="69" t="s">
        <v>106</v>
      </c>
      <c r="I92" s="69" t="s">
        <v>783</v>
      </c>
      <c r="J92" s="68"/>
      <c r="K92" s="69" t="s">
        <v>788</v>
      </c>
      <c r="L92" s="69" t="s">
        <v>796</v>
      </c>
      <c r="M92" s="69" t="s">
        <v>802</v>
      </c>
      <c r="N92" s="69" t="s">
        <v>810</v>
      </c>
      <c r="O92" s="69" t="s">
        <v>37</v>
      </c>
    </row>
    <row r="93" spans="1:15" x14ac:dyDescent="0.2">
      <c r="A93" s="39" t="s">
        <v>940</v>
      </c>
      <c r="B93" s="25" t="s">
        <v>939</v>
      </c>
      <c r="C93" s="9">
        <v>180</v>
      </c>
      <c r="D93" s="67" t="s">
        <v>453</v>
      </c>
      <c r="E93" s="67" t="s">
        <v>463</v>
      </c>
      <c r="F93" s="67" t="s">
        <v>474</v>
      </c>
      <c r="G93" s="67" t="s">
        <v>487</v>
      </c>
      <c r="H93" s="67" t="s">
        <v>265</v>
      </c>
      <c r="I93" s="67" t="s">
        <v>496</v>
      </c>
      <c r="J93" s="68"/>
      <c r="K93" s="67" t="s">
        <v>506</v>
      </c>
      <c r="L93" s="67" t="s">
        <v>516</v>
      </c>
      <c r="M93" s="67" t="s">
        <v>527</v>
      </c>
      <c r="N93" s="67" t="s">
        <v>536</v>
      </c>
      <c r="O93" s="67" t="s">
        <v>545</v>
      </c>
    </row>
    <row r="94" spans="1:15" ht="24" x14ac:dyDescent="0.2">
      <c r="A94" s="36" t="s">
        <v>917</v>
      </c>
      <c r="B94" s="58" t="s">
        <v>965</v>
      </c>
      <c r="C94" s="15" t="s">
        <v>22</v>
      </c>
      <c r="D94" s="69" t="s">
        <v>215</v>
      </c>
      <c r="E94" s="68"/>
      <c r="F94" s="69" t="s">
        <v>241</v>
      </c>
      <c r="G94" s="69" t="s">
        <v>256</v>
      </c>
      <c r="H94" s="69" t="s">
        <v>191</v>
      </c>
      <c r="I94" s="69" t="s">
        <v>275</v>
      </c>
      <c r="J94" s="68"/>
      <c r="K94" s="68"/>
      <c r="L94" s="69" t="s">
        <v>299</v>
      </c>
      <c r="M94" s="68"/>
      <c r="N94" s="68"/>
      <c r="O94" s="69" t="s">
        <v>333</v>
      </c>
    </row>
    <row r="95" spans="1:15" x14ac:dyDescent="0.2">
      <c r="A95" s="10"/>
      <c r="B95" s="14" t="s">
        <v>988</v>
      </c>
      <c r="C95" s="9">
        <v>60</v>
      </c>
      <c r="D95" s="69">
        <v>3.66</v>
      </c>
      <c r="E95" s="67">
        <v>0.72</v>
      </c>
      <c r="F95" s="69">
        <v>23.94</v>
      </c>
      <c r="G95" s="69">
        <v>116.88</v>
      </c>
      <c r="H95" s="67">
        <v>0.09</v>
      </c>
      <c r="I95" s="68"/>
      <c r="J95" s="68"/>
      <c r="K95" s="68"/>
      <c r="L95" s="69">
        <v>17.399999999999999</v>
      </c>
      <c r="M95" s="68">
        <v>78</v>
      </c>
      <c r="N95" s="68">
        <v>25.2</v>
      </c>
      <c r="O95" s="67">
        <v>2.16</v>
      </c>
    </row>
    <row r="96" spans="1:15" ht="24" customHeight="1" x14ac:dyDescent="0.2">
      <c r="A96" s="64" t="s">
        <v>443</v>
      </c>
      <c r="B96" s="125" t="s">
        <v>15</v>
      </c>
      <c r="C96" s="122"/>
      <c r="D96" s="71" t="s">
        <v>222</v>
      </c>
      <c r="E96" s="80" t="s">
        <v>234</v>
      </c>
      <c r="F96" s="81" t="s">
        <v>475</v>
      </c>
      <c r="G96" s="82" t="s">
        <v>488</v>
      </c>
      <c r="H96" s="71" t="s">
        <v>270</v>
      </c>
      <c r="I96" s="71" t="s">
        <v>497</v>
      </c>
      <c r="J96" s="71" t="s">
        <v>500</v>
      </c>
      <c r="K96" s="71" t="s">
        <v>293</v>
      </c>
      <c r="L96" s="71" t="s">
        <v>517</v>
      </c>
      <c r="M96" s="71" t="s">
        <v>528</v>
      </c>
      <c r="N96" s="71" t="s">
        <v>537</v>
      </c>
      <c r="O96" s="71" t="s">
        <v>120</v>
      </c>
    </row>
    <row r="97" spans="1:15" x14ac:dyDescent="0.2">
      <c r="A97" s="12"/>
      <c r="B97" s="17" t="s">
        <v>10</v>
      </c>
      <c r="C97" s="12"/>
      <c r="D97" s="69" t="s">
        <v>454</v>
      </c>
      <c r="E97" s="69" t="s">
        <v>464</v>
      </c>
      <c r="F97" s="69" t="s">
        <v>476</v>
      </c>
      <c r="G97" s="69" t="s">
        <v>489</v>
      </c>
      <c r="H97" s="69" t="s">
        <v>187</v>
      </c>
      <c r="I97" s="69" t="s">
        <v>284</v>
      </c>
      <c r="J97" s="69" t="s">
        <v>125</v>
      </c>
      <c r="K97" s="69" t="s">
        <v>129</v>
      </c>
      <c r="L97" s="69" t="s">
        <v>518</v>
      </c>
      <c r="M97" s="69" t="s">
        <v>160</v>
      </c>
      <c r="N97" s="69" t="s">
        <v>173</v>
      </c>
      <c r="O97" s="69" t="s">
        <v>339</v>
      </c>
    </row>
    <row r="98" spans="1:15" ht="24" x14ac:dyDescent="0.2">
      <c r="A98" s="45" t="s">
        <v>898</v>
      </c>
      <c r="B98" s="40" t="s">
        <v>896</v>
      </c>
      <c r="C98" s="9" t="s">
        <v>986</v>
      </c>
      <c r="D98" s="67" t="s">
        <v>29</v>
      </c>
      <c r="E98" s="67" t="s">
        <v>47</v>
      </c>
      <c r="F98" s="67" t="s">
        <v>62</v>
      </c>
      <c r="G98" s="67" t="s">
        <v>79</v>
      </c>
      <c r="H98" s="67" t="s">
        <v>100</v>
      </c>
      <c r="I98" s="67" t="s">
        <v>113</v>
      </c>
      <c r="J98" s="67" t="s">
        <v>125</v>
      </c>
      <c r="K98" s="67" t="s">
        <v>129</v>
      </c>
      <c r="L98" s="67" t="s">
        <v>142</v>
      </c>
      <c r="M98" s="67" t="s">
        <v>160</v>
      </c>
      <c r="N98" s="67" t="s">
        <v>173</v>
      </c>
      <c r="O98" s="67" t="s">
        <v>186</v>
      </c>
    </row>
    <row r="99" spans="1:15" x14ac:dyDescent="0.2">
      <c r="A99" s="29" t="s">
        <v>905</v>
      </c>
      <c r="B99" s="14" t="s">
        <v>16</v>
      </c>
      <c r="C99" s="9" t="s">
        <v>22</v>
      </c>
      <c r="D99" s="69" t="s">
        <v>37</v>
      </c>
      <c r="E99" s="67" t="s">
        <v>55</v>
      </c>
      <c r="F99" s="69" t="s">
        <v>72</v>
      </c>
      <c r="G99" s="69" t="s">
        <v>89</v>
      </c>
      <c r="H99" s="67" t="s">
        <v>101</v>
      </c>
      <c r="I99" s="69" t="s">
        <v>117</v>
      </c>
      <c r="J99" s="68"/>
      <c r="K99" s="68"/>
      <c r="L99" s="69" t="s">
        <v>152</v>
      </c>
      <c r="M99" s="68"/>
      <c r="N99" s="68"/>
      <c r="O99" s="67" t="s">
        <v>109</v>
      </c>
    </row>
    <row r="100" spans="1:15" x14ac:dyDescent="0.2">
      <c r="A100" s="12"/>
      <c r="B100" s="14" t="s">
        <v>12</v>
      </c>
      <c r="C100" s="9" t="s">
        <v>23</v>
      </c>
      <c r="D100" s="69" t="s">
        <v>30</v>
      </c>
      <c r="E100" s="67" t="s">
        <v>48</v>
      </c>
      <c r="F100" s="69" t="s">
        <v>64</v>
      </c>
      <c r="G100" s="69" t="s">
        <v>81</v>
      </c>
      <c r="H100" s="67" t="s">
        <v>101</v>
      </c>
      <c r="I100" s="68"/>
      <c r="J100" s="68"/>
      <c r="K100" s="68"/>
      <c r="L100" s="69" t="s">
        <v>144</v>
      </c>
      <c r="M100" s="68"/>
      <c r="N100" s="68"/>
      <c r="O100" s="67" t="s">
        <v>187</v>
      </c>
    </row>
    <row r="101" spans="1:15" x14ac:dyDescent="0.2">
      <c r="A101" s="12"/>
      <c r="B101" s="11" t="s">
        <v>13</v>
      </c>
      <c r="C101" s="12"/>
      <c r="D101" s="67" t="s">
        <v>455</v>
      </c>
      <c r="E101" s="67" t="s">
        <v>401</v>
      </c>
      <c r="F101" s="67" t="s">
        <v>477</v>
      </c>
      <c r="G101" s="67" t="s">
        <v>490</v>
      </c>
      <c r="H101" s="67" t="s">
        <v>492</v>
      </c>
      <c r="I101" s="67" t="s">
        <v>498</v>
      </c>
      <c r="J101" s="67" t="s">
        <v>501</v>
      </c>
      <c r="K101" s="67" t="s">
        <v>507</v>
      </c>
      <c r="L101" s="67" t="s">
        <v>519</v>
      </c>
      <c r="M101" s="67" t="s">
        <v>529</v>
      </c>
      <c r="N101" s="67" t="s">
        <v>538</v>
      </c>
      <c r="O101" s="67" t="s">
        <v>546</v>
      </c>
    </row>
    <row r="102" spans="1:15" x14ac:dyDescent="0.2">
      <c r="A102" s="39" t="s">
        <v>941</v>
      </c>
      <c r="B102" s="20" t="s">
        <v>992</v>
      </c>
      <c r="C102" s="6">
        <v>250</v>
      </c>
      <c r="D102" s="73" t="s">
        <v>456</v>
      </c>
      <c r="E102" s="73" t="s">
        <v>465</v>
      </c>
      <c r="F102" s="73" t="s">
        <v>478</v>
      </c>
      <c r="G102" s="73" t="s">
        <v>491</v>
      </c>
      <c r="H102" s="69" t="s">
        <v>265</v>
      </c>
      <c r="I102" s="73" t="s">
        <v>499</v>
      </c>
      <c r="J102" s="68"/>
      <c r="K102" s="73" t="s">
        <v>508</v>
      </c>
      <c r="L102" s="73" t="s">
        <v>520</v>
      </c>
      <c r="M102" s="73" t="s">
        <v>530</v>
      </c>
      <c r="N102" s="73" t="s">
        <v>539</v>
      </c>
      <c r="O102" s="73" t="s">
        <v>281</v>
      </c>
    </row>
    <row r="103" spans="1:15" x14ac:dyDescent="0.2">
      <c r="A103" s="39" t="s">
        <v>942</v>
      </c>
      <c r="B103" s="13" t="s">
        <v>549</v>
      </c>
      <c r="C103" s="9" t="s">
        <v>345</v>
      </c>
      <c r="D103" s="67" t="s">
        <v>552</v>
      </c>
      <c r="E103" s="67" t="s">
        <v>561</v>
      </c>
      <c r="F103" s="67" t="s">
        <v>568</v>
      </c>
      <c r="G103" s="67" t="s">
        <v>578</v>
      </c>
      <c r="H103" s="67" t="s">
        <v>134</v>
      </c>
      <c r="I103" s="67" t="s">
        <v>588</v>
      </c>
      <c r="J103" s="67" t="s">
        <v>596</v>
      </c>
      <c r="K103" s="67" t="s">
        <v>599</v>
      </c>
      <c r="L103" s="67" t="s">
        <v>459</v>
      </c>
      <c r="M103" s="67" t="s">
        <v>614</v>
      </c>
      <c r="N103" s="67" t="s">
        <v>624</v>
      </c>
      <c r="O103" s="67" t="s">
        <v>634</v>
      </c>
    </row>
    <row r="104" spans="1:15" x14ac:dyDescent="0.2">
      <c r="A104" s="43" t="s">
        <v>943</v>
      </c>
      <c r="B104" s="14" t="s">
        <v>14</v>
      </c>
      <c r="C104" s="15">
        <v>180</v>
      </c>
      <c r="D104" s="69" t="s">
        <v>29</v>
      </c>
      <c r="E104" s="69" t="s">
        <v>52</v>
      </c>
      <c r="F104" s="69" t="s">
        <v>68</v>
      </c>
      <c r="G104" s="69" t="s">
        <v>85</v>
      </c>
      <c r="H104" s="69" t="s">
        <v>105</v>
      </c>
      <c r="I104" s="68"/>
      <c r="J104" s="69" t="s">
        <v>125</v>
      </c>
      <c r="K104" s="69" t="s">
        <v>132</v>
      </c>
      <c r="L104" s="69" t="s">
        <v>605</v>
      </c>
      <c r="M104" s="69" t="s">
        <v>163</v>
      </c>
      <c r="N104" s="69" t="s">
        <v>176</v>
      </c>
      <c r="O104" s="69" t="s">
        <v>191</v>
      </c>
    </row>
    <row r="105" spans="1:15" x14ac:dyDescent="0.2">
      <c r="A105" s="46" t="s">
        <v>908</v>
      </c>
      <c r="B105" s="14" t="s">
        <v>18</v>
      </c>
      <c r="C105" s="9" t="s">
        <v>22</v>
      </c>
      <c r="D105" s="69" t="s">
        <v>41</v>
      </c>
      <c r="E105" s="68"/>
      <c r="F105" s="69" t="s">
        <v>75</v>
      </c>
      <c r="G105" s="67" t="s">
        <v>92</v>
      </c>
      <c r="H105" s="67" t="s">
        <v>110</v>
      </c>
      <c r="I105" s="69" t="s">
        <v>120</v>
      </c>
      <c r="J105" s="68"/>
      <c r="K105" s="68"/>
      <c r="L105" s="69" t="s">
        <v>155</v>
      </c>
      <c r="M105" s="68"/>
      <c r="N105" s="68"/>
      <c r="O105" s="67" t="s">
        <v>197</v>
      </c>
    </row>
    <row r="106" spans="1:15" x14ac:dyDescent="0.2">
      <c r="A106" s="10"/>
      <c r="B106" s="14" t="s">
        <v>12</v>
      </c>
      <c r="C106" s="9" t="s">
        <v>23</v>
      </c>
      <c r="D106" s="69" t="s">
        <v>216</v>
      </c>
      <c r="E106" s="67" t="s">
        <v>48</v>
      </c>
      <c r="F106" s="69" t="s">
        <v>64</v>
      </c>
      <c r="G106" s="69" t="s">
        <v>81</v>
      </c>
      <c r="H106" s="67" t="s">
        <v>101</v>
      </c>
      <c r="I106" s="68"/>
      <c r="J106" s="68"/>
      <c r="K106" s="68"/>
      <c r="L106" s="69" t="s">
        <v>144</v>
      </c>
      <c r="M106" s="68"/>
      <c r="N106" s="68"/>
      <c r="O106" s="67" t="s">
        <v>187</v>
      </c>
    </row>
    <row r="107" spans="1:15" ht="21.75" customHeight="1" x14ac:dyDescent="0.2">
      <c r="A107" s="121" t="s">
        <v>547</v>
      </c>
      <c r="B107" s="125"/>
      <c r="C107" s="122"/>
      <c r="D107" s="71">
        <f>D108+D113</f>
        <v>32.18</v>
      </c>
      <c r="E107" s="71">
        <f t="shared" ref="E107:O107" si="8">E108+E113</f>
        <v>25.17</v>
      </c>
      <c r="F107" s="71">
        <f t="shared" si="8"/>
        <v>180.89</v>
      </c>
      <c r="G107" s="71">
        <f t="shared" si="8"/>
        <v>1078.44</v>
      </c>
      <c r="H107" s="71">
        <f t="shared" si="8"/>
        <v>0.7</v>
      </c>
      <c r="I107" s="71">
        <f t="shared" si="8"/>
        <v>101.97</v>
      </c>
      <c r="J107" s="71">
        <f t="shared" si="8"/>
        <v>94</v>
      </c>
      <c r="K107" s="71">
        <f t="shared" si="8"/>
        <v>4.6100000000000003</v>
      </c>
      <c r="L107" s="71">
        <f t="shared" si="8"/>
        <v>406.91</v>
      </c>
      <c r="M107" s="71">
        <f t="shared" si="8"/>
        <v>360.95000000000005</v>
      </c>
      <c r="N107" s="71">
        <f t="shared" si="8"/>
        <v>117.19</v>
      </c>
      <c r="O107" s="71">
        <f t="shared" si="8"/>
        <v>6.6099999999999994</v>
      </c>
    </row>
    <row r="108" spans="1:15" x14ac:dyDescent="0.2">
      <c r="A108" s="12"/>
      <c r="B108" s="8" t="s">
        <v>10</v>
      </c>
      <c r="C108" s="12"/>
      <c r="D108" s="67">
        <f>D109+D110+D111+D112</f>
        <v>11.5</v>
      </c>
      <c r="E108" s="67">
        <f t="shared" ref="E108:O108" si="9">E109+E110+E111+E112</f>
        <v>10.02</v>
      </c>
      <c r="F108" s="67">
        <f t="shared" si="9"/>
        <v>69.77</v>
      </c>
      <c r="G108" s="67">
        <f t="shared" si="9"/>
        <v>415.19999999999993</v>
      </c>
      <c r="H108" s="67">
        <f t="shared" si="9"/>
        <v>0.18</v>
      </c>
      <c r="I108" s="67">
        <f t="shared" si="9"/>
        <v>4.34</v>
      </c>
      <c r="J108" s="67">
        <f t="shared" si="9"/>
        <v>20</v>
      </c>
      <c r="K108" s="67">
        <f t="shared" si="9"/>
        <v>0.23</v>
      </c>
      <c r="L108" s="67">
        <f t="shared" si="9"/>
        <v>237.92000000000002</v>
      </c>
      <c r="M108" s="67">
        <f t="shared" si="9"/>
        <v>95.210000000000008</v>
      </c>
      <c r="N108" s="67">
        <f t="shared" si="9"/>
        <v>32.81</v>
      </c>
      <c r="O108" s="67">
        <f t="shared" si="9"/>
        <v>1.4700000000000002</v>
      </c>
    </row>
    <row r="109" spans="1:15" x14ac:dyDescent="0.2">
      <c r="A109" s="98" t="s">
        <v>989</v>
      </c>
      <c r="B109" s="14" t="s">
        <v>990</v>
      </c>
      <c r="C109" s="15">
        <v>10</v>
      </c>
      <c r="D109" s="15">
        <v>2.6</v>
      </c>
      <c r="E109" s="15">
        <v>2.65</v>
      </c>
      <c r="F109" s="15">
        <v>0.36</v>
      </c>
      <c r="G109" s="15">
        <v>35.65</v>
      </c>
      <c r="H109" s="100"/>
      <c r="I109" s="15">
        <v>0.28000000000000003</v>
      </c>
      <c r="J109" s="100"/>
      <c r="K109" s="100"/>
      <c r="L109" s="15">
        <v>100.5</v>
      </c>
      <c r="M109" s="100"/>
      <c r="N109" s="100"/>
      <c r="O109" s="15">
        <v>0.1</v>
      </c>
    </row>
    <row r="110" spans="1:15" x14ac:dyDescent="0.2">
      <c r="A110" s="27" t="s">
        <v>918</v>
      </c>
      <c r="B110" s="24" t="s">
        <v>203</v>
      </c>
      <c r="C110" s="15" t="s">
        <v>207</v>
      </c>
      <c r="D110" s="69" t="s">
        <v>46</v>
      </c>
      <c r="E110" s="69" t="s">
        <v>230</v>
      </c>
      <c r="F110" s="69" t="s">
        <v>244</v>
      </c>
      <c r="G110" s="69" t="s">
        <v>259</v>
      </c>
      <c r="H110" s="69" t="s">
        <v>48</v>
      </c>
      <c r="I110" s="69" t="s">
        <v>279</v>
      </c>
      <c r="J110" s="107" t="s">
        <v>125</v>
      </c>
      <c r="K110" s="66" t="s">
        <v>187</v>
      </c>
      <c r="L110" s="69" t="s">
        <v>302</v>
      </c>
      <c r="M110" s="69" t="s">
        <v>313</v>
      </c>
      <c r="N110" s="69" t="s">
        <v>325</v>
      </c>
      <c r="O110" s="69" t="s">
        <v>335</v>
      </c>
    </row>
    <row r="111" spans="1:15" x14ac:dyDescent="0.2">
      <c r="A111" s="29" t="s">
        <v>912</v>
      </c>
      <c r="B111" s="14" t="s">
        <v>201</v>
      </c>
      <c r="C111" s="15" t="s">
        <v>205</v>
      </c>
      <c r="D111" s="69" t="s">
        <v>210</v>
      </c>
      <c r="E111" s="68"/>
      <c r="F111" s="69" t="s">
        <v>236</v>
      </c>
      <c r="G111" s="69" t="s">
        <v>251</v>
      </c>
      <c r="H111" s="68"/>
      <c r="I111" s="69" t="s">
        <v>271</v>
      </c>
      <c r="J111" s="68"/>
      <c r="K111" s="69" t="s">
        <v>110</v>
      </c>
      <c r="L111" s="69" t="s">
        <v>294</v>
      </c>
      <c r="M111" s="69" t="s">
        <v>277</v>
      </c>
      <c r="N111" s="69" t="s">
        <v>319</v>
      </c>
      <c r="O111" s="69" t="s">
        <v>105</v>
      </c>
    </row>
    <row r="112" spans="1:15" x14ac:dyDescent="0.2">
      <c r="A112" s="12"/>
      <c r="B112" s="14" t="s">
        <v>12</v>
      </c>
      <c r="C112" s="9" t="s">
        <v>23</v>
      </c>
      <c r="D112" s="69" t="s">
        <v>30</v>
      </c>
      <c r="E112" s="67" t="s">
        <v>48</v>
      </c>
      <c r="F112" s="69" t="s">
        <v>64</v>
      </c>
      <c r="G112" s="69" t="s">
        <v>81</v>
      </c>
      <c r="H112" s="67" t="s">
        <v>101</v>
      </c>
      <c r="I112" s="68"/>
      <c r="J112" s="68"/>
      <c r="K112" s="68"/>
      <c r="L112" s="69" t="s">
        <v>144</v>
      </c>
      <c r="M112" s="68"/>
      <c r="N112" s="68"/>
      <c r="O112" s="67">
        <v>0.22</v>
      </c>
    </row>
    <row r="113" spans="1:15" x14ac:dyDescent="0.2">
      <c r="A113" s="12"/>
      <c r="B113" s="11" t="s">
        <v>13</v>
      </c>
      <c r="C113" s="12"/>
      <c r="D113" s="67" t="s">
        <v>554</v>
      </c>
      <c r="E113" s="67" t="s">
        <v>562</v>
      </c>
      <c r="F113" s="67" t="s">
        <v>569</v>
      </c>
      <c r="G113" s="67" t="s">
        <v>579</v>
      </c>
      <c r="H113" s="67" t="s">
        <v>285</v>
      </c>
      <c r="I113" s="67" t="s">
        <v>589</v>
      </c>
      <c r="J113" s="67" t="s">
        <v>597</v>
      </c>
      <c r="K113" s="67" t="s">
        <v>601</v>
      </c>
      <c r="L113" s="67" t="s">
        <v>606</v>
      </c>
      <c r="M113" s="67" t="s">
        <v>615</v>
      </c>
      <c r="N113" s="67" t="s">
        <v>625</v>
      </c>
      <c r="O113" s="67" t="s">
        <v>636</v>
      </c>
    </row>
    <row r="114" spans="1:15" x14ac:dyDescent="0.2">
      <c r="A114" s="43" t="s">
        <v>944</v>
      </c>
      <c r="B114" s="13" t="s">
        <v>550</v>
      </c>
      <c r="C114" s="9" t="s">
        <v>208</v>
      </c>
      <c r="D114" s="67" t="s">
        <v>555</v>
      </c>
      <c r="E114" s="67" t="s">
        <v>563</v>
      </c>
      <c r="F114" s="67" t="s">
        <v>570</v>
      </c>
      <c r="G114" s="67" t="s">
        <v>580</v>
      </c>
      <c r="H114" s="67" t="s">
        <v>100</v>
      </c>
      <c r="I114" s="67" t="s">
        <v>590</v>
      </c>
      <c r="J114" s="68"/>
      <c r="K114" s="67" t="s">
        <v>115</v>
      </c>
      <c r="L114" s="67" t="s">
        <v>382</v>
      </c>
      <c r="M114" s="67" t="s">
        <v>616</v>
      </c>
      <c r="N114" s="67" t="s">
        <v>626</v>
      </c>
      <c r="O114" s="67" t="s">
        <v>637</v>
      </c>
    </row>
    <row r="115" spans="1:15" ht="24" x14ac:dyDescent="0.2">
      <c r="A115" s="39" t="s">
        <v>945</v>
      </c>
      <c r="B115" s="60" t="s">
        <v>974</v>
      </c>
      <c r="C115" s="9" t="s">
        <v>447</v>
      </c>
      <c r="D115" s="67" t="s">
        <v>450</v>
      </c>
      <c r="E115" s="67" t="s">
        <v>564</v>
      </c>
      <c r="F115" s="67" t="s">
        <v>571</v>
      </c>
      <c r="G115" s="67" t="s">
        <v>581</v>
      </c>
      <c r="H115" s="67" t="s">
        <v>267</v>
      </c>
      <c r="I115" s="67" t="s">
        <v>591</v>
      </c>
      <c r="J115" s="67" t="s">
        <v>598</v>
      </c>
      <c r="K115" s="67" t="s">
        <v>505</v>
      </c>
      <c r="L115" s="67" t="s">
        <v>607</v>
      </c>
      <c r="M115" s="67" t="s">
        <v>617</v>
      </c>
      <c r="N115" s="67" t="s">
        <v>627</v>
      </c>
      <c r="O115" s="67" t="s">
        <v>638</v>
      </c>
    </row>
    <row r="116" spans="1:15" x14ac:dyDescent="0.2">
      <c r="A116" s="43" t="s">
        <v>946</v>
      </c>
      <c r="B116" s="14" t="s">
        <v>551</v>
      </c>
      <c r="C116" s="15">
        <v>180</v>
      </c>
      <c r="D116" s="69" t="s">
        <v>556</v>
      </c>
      <c r="E116" s="69" t="s">
        <v>355</v>
      </c>
      <c r="F116" s="69" t="s">
        <v>572</v>
      </c>
      <c r="G116" s="69" t="s">
        <v>582</v>
      </c>
      <c r="H116" s="69" t="s">
        <v>48</v>
      </c>
      <c r="I116" s="69" t="s">
        <v>146</v>
      </c>
      <c r="J116" s="69" t="s">
        <v>125</v>
      </c>
      <c r="K116" s="69" t="s">
        <v>100</v>
      </c>
      <c r="L116" s="69" t="s">
        <v>608</v>
      </c>
      <c r="M116" s="69" t="s">
        <v>618</v>
      </c>
      <c r="N116" s="69" t="s">
        <v>628</v>
      </c>
      <c r="O116" s="69" t="s">
        <v>639</v>
      </c>
    </row>
    <row r="117" spans="1:15" ht="24" x14ac:dyDescent="0.2">
      <c r="A117" s="44" t="s">
        <v>927</v>
      </c>
      <c r="B117" s="58" t="s">
        <v>964</v>
      </c>
      <c r="C117" s="15" t="s">
        <v>22</v>
      </c>
      <c r="D117" s="69" t="s">
        <v>34</v>
      </c>
      <c r="E117" s="69" t="s">
        <v>48</v>
      </c>
      <c r="F117" s="69" t="s">
        <v>69</v>
      </c>
      <c r="G117" s="69" t="s">
        <v>86</v>
      </c>
      <c r="H117" s="69" t="s">
        <v>106</v>
      </c>
      <c r="I117" s="68"/>
      <c r="J117" s="68"/>
      <c r="K117" s="69" t="s">
        <v>48</v>
      </c>
      <c r="L117" s="69" t="s">
        <v>149</v>
      </c>
      <c r="M117" s="69" t="s">
        <v>164</v>
      </c>
      <c r="N117" s="69" t="s">
        <v>177</v>
      </c>
      <c r="O117" s="69" t="s">
        <v>192</v>
      </c>
    </row>
    <row r="118" spans="1:15" x14ac:dyDescent="0.2">
      <c r="A118" s="10"/>
      <c r="B118" s="14" t="s">
        <v>988</v>
      </c>
      <c r="C118" s="9">
        <v>40</v>
      </c>
      <c r="D118" s="69">
        <v>2.44</v>
      </c>
      <c r="E118" s="67">
        <v>0.48</v>
      </c>
      <c r="F118" s="69">
        <v>15.96</v>
      </c>
      <c r="G118" s="69">
        <v>77.92</v>
      </c>
      <c r="H118" s="67">
        <v>0.06</v>
      </c>
      <c r="I118" s="68"/>
      <c r="J118" s="68"/>
      <c r="K118" s="68"/>
      <c r="L118" s="69">
        <v>11.6</v>
      </c>
      <c r="M118" s="68">
        <v>52</v>
      </c>
      <c r="N118" s="68">
        <v>16.8</v>
      </c>
      <c r="O118" s="67">
        <v>1.44</v>
      </c>
    </row>
    <row r="119" spans="1:15" ht="21.75" customHeight="1" x14ac:dyDescent="0.2">
      <c r="A119" s="63" t="s">
        <v>548</v>
      </c>
      <c r="B119" s="125" t="s">
        <v>982</v>
      </c>
      <c r="C119" s="122"/>
      <c r="D119" s="71" t="s">
        <v>222</v>
      </c>
      <c r="E119" s="71" t="s">
        <v>365</v>
      </c>
      <c r="F119" s="83" t="s">
        <v>573</v>
      </c>
      <c r="G119" s="71" t="s">
        <v>583</v>
      </c>
      <c r="H119" s="71" t="s">
        <v>270</v>
      </c>
      <c r="I119" s="83" t="s">
        <v>592</v>
      </c>
      <c r="J119" s="71" t="s">
        <v>80</v>
      </c>
      <c r="K119" s="71" t="s">
        <v>136</v>
      </c>
      <c r="L119" s="71" t="s">
        <v>609</v>
      </c>
      <c r="M119" s="71" t="s">
        <v>619</v>
      </c>
      <c r="N119" s="71" t="s">
        <v>629</v>
      </c>
      <c r="O119" s="71" t="s">
        <v>338</v>
      </c>
    </row>
    <row r="120" spans="1:15" ht="9.75" customHeight="1" x14ac:dyDescent="0.2">
      <c r="A120" s="21"/>
      <c r="B120" s="22" t="s">
        <v>10</v>
      </c>
      <c r="C120" s="12"/>
      <c r="D120" s="75" t="s">
        <v>557</v>
      </c>
      <c r="E120" s="69" t="s">
        <v>248</v>
      </c>
      <c r="F120" s="79" t="s">
        <v>574</v>
      </c>
      <c r="G120" s="69" t="s">
        <v>584</v>
      </c>
      <c r="H120" s="69" t="s">
        <v>99</v>
      </c>
      <c r="I120" s="79" t="s">
        <v>593</v>
      </c>
      <c r="J120" s="69" t="s">
        <v>365</v>
      </c>
      <c r="K120" s="69" t="s">
        <v>602</v>
      </c>
      <c r="L120" s="69" t="s">
        <v>610</v>
      </c>
      <c r="M120" s="69" t="s">
        <v>620</v>
      </c>
      <c r="N120" s="69" t="s">
        <v>630</v>
      </c>
      <c r="O120" s="69" t="s">
        <v>185</v>
      </c>
    </row>
    <row r="121" spans="1:15" ht="24" x14ac:dyDescent="0.2">
      <c r="A121" s="41" t="s">
        <v>904</v>
      </c>
      <c r="B121" s="40" t="s">
        <v>922</v>
      </c>
      <c r="C121" s="9" t="s">
        <v>207</v>
      </c>
      <c r="D121" s="67" t="s">
        <v>558</v>
      </c>
      <c r="E121" s="67" t="s">
        <v>565</v>
      </c>
      <c r="F121" s="67" t="s">
        <v>575</v>
      </c>
      <c r="G121" s="67" t="s">
        <v>585</v>
      </c>
      <c r="H121" s="67" t="s">
        <v>100</v>
      </c>
      <c r="I121" s="67" t="s">
        <v>593</v>
      </c>
      <c r="J121" s="84"/>
      <c r="K121" s="85" t="s">
        <v>603</v>
      </c>
      <c r="L121" s="67" t="s">
        <v>611</v>
      </c>
      <c r="M121" s="67" t="s">
        <v>621</v>
      </c>
      <c r="N121" s="67" t="s">
        <v>631</v>
      </c>
      <c r="O121" s="78" t="s">
        <v>604</v>
      </c>
    </row>
    <row r="122" spans="1:15" x14ac:dyDescent="0.2">
      <c r="A122" s="29" t="s">
        <v>899</v>
      </c>
      <c r="B122" s="14" t="s">
        <v>11</v>
      </c>
      <c r="C122" s="15" t="s">
        <v>22</v>
      </c>
      <c r="D122" s="68"/>
      <c r="E122" s="68"/>
      <c r="F122" s="69" t="s">
        <v>63</v>
      </c>
      <c r="G122" s="69" t="s">
        <v>80</v>
      </c>
      <c r="H122" s="68"/>
      <c r="I122" s="68"/>
      <c r="J122" s="68"/>
      <c r="K122" s="68"/>
      <c r="L122" s="69" t="s">
        <v>143</v>
      </c>
      <c r="M122" s="68"/>
      <c r="N122" s="68"/>
      <c r="O122" s="86" t="s">
        <v>106</v>
      </c>
    </row>
    <row r="123" spans="1:15" x14ac:dyDescent="0.2">
      <c r="A123" s="12"/>
      <c r="B123" s="14" t="s">
        <v>12</v>
      </c>
      <c r="C123" s="9" t="s">
        <v>23</v>
      </c>
      <c r="D123" s="69" t="s">
        <v>30</v>
      </c>
      <c r="E123" s="67" t="s">
        <v>48</v>
      </c>
      <c r="F123" s="69" t="s">
        <v>64</v>
      </c>
      <c r="G123" s="69" t="s">
        <v>81</v>
      </c>
      <c r="H123" s="67" t="s">
        <v>101</v>
      </c>
      <c r="I123" s="68"/>
      <c r="J123" s="68"/>
      <c r="K123" s="68"/>
      <c r="L123" s="69" t="s">
        <v>144</v>
      </c>
      <c r="M123" s="68"/>
      <c r="N123" s="68"/>
      <c r="O123" s="78" t="s">
        <v>187</v>
      </c>
    </row>
    <row r="124" spans="1:15" x14ac:dyDescent="0.2">
      <c r="A124" s="12"/>
      <c r="B124" s="11" t="s">
        <v>13</v>
      </c>
      <c r="C124" s="12"/>
      <c r="D124" s="67" t="s">
        <v>559</v>
      </c>
      <c r="E124" s="67" t="s">
        <v>566</v>
      </c>
      <c r="F124" s="67" t="s">
        <v>576</v>
      </c>
      <c r="G124" s="67" t="s">
        <v>586</v>
      </c>
      <c r="H124" s="67" t="s">
        <v>138</v>
      </c>
      <c r="I124" s="67" t="s">
        <v>594</v>
      </c>
      <c r="J124" s="67" t="s">
        <v>125</v>
      </c>
      <c r="K124" s="67" t="s">
        <v>440</v>
      </c>
      <c r="L124" s="67" t="s">
        <v>612</v>
      </c>
      <c r="M124" s="67" t="s">
        <v>622</v>
      </c>
      <c r="N124" s="67" t="s">
        <v>632</v>
      </c>
      <c r="O124" s="78" t="s">
        <v>640</v>
      </c>
    </row>
    <row r="125" spans="1:15" ht="24" x14ac:dyDescent="0.2">
      <c r="A125" s="46" t="s">
        <v>949</v>
      </c>
      <c r="B125" s="40" t="s">
        <v>947</v>
      </c>
      <c r="C125" s="26" t="s">
        <v>948</v>
      </c>
      <c r="D125" s="67" t="s">
        <v>560</v>
      </c>
      <c r="E125" s="67" t="s">
        <v>567</v>
      </c>
      <c r="F125" s="67" t="s">
        <v>577</v>
      </c>
      <c r="G125" s="67" t="s">
        <v>587</v>
      </c>
      <c r="H125" s="67" t="s">
        <v>48</v>
      </c>
      <c r="I125" s="67" t="s">
        <v>595</v>
      </c>
      <c r="J125" s="68"/>
      <c r="K125" s="67" t="s">
        <v>604</v>
      </c>
      <c r="L125" s="67" t="s">
        <v>613</v>
      </c>
      <c r="M125" s="67" t="s">
        <v>623</v>
      </c>
      <c r="N125" s="67" t="s">
        <v>633</v>
      </c>
      <c r="O125" s="78" t="s">
        <v>641</v>
      </c>
    </row>
    <row r="126" spans="1:15" x14ac:dyDescent="0.2">
      <c r="A126" s="46" t="s">
        <v>901</v>
      </c>
      <c r="B126" s="29" t="s">
        <v>903</v>
      </c>
      <c r="C126" s="15">
        <v>100</v>
      </c>
      <c r="D126" s="69" t="s">
        <v>33</v>
      </c>
      <c r="E126" s="69" t="s">
        <v>51</v>
      </c>
      <c r="F126" s="69" t="s">
        <v>67</v>
      </c>
      <c r="G126" s="69" t="s">
        <v>84</v>
      </c>
      <c r="H126" s="69" t="s">
        <v>104</v>
      </c>
      <c r="I126" s="68"/>
      <c r="J126" s="68"/>
      <c r="K126" s="68"/>
      <c r="L126" s="69" t="s">
        <v>449</v>
      </c>
      <c r="M126" s="68"/>
      <c r="N126" s="68"/>
      <c r="O126" s="86" t="s">
        <v>190</v>
      </c>
    </row>
    <row r="127" spans="1:15" x14ac:dyDescent="0.2">
      <c r="A127" s="108" t="s">
        <v>950</v>
      </c>
      <c r="B127" s="14" t="s">
        <v>993</v>
      </c>
      <c r="C127" s="15">
        <v>180</v>
      </c>
      <c r="D127" s="69">
        <v>5.57</v>
      </c>
      <c r="E127" s="69">
        <v>5.31</v>
      </c>
      <c r="F127" s="69">
        <v>25.01</v>
      </c>
      <c r="G127" s="69">
        <v>170.14</v>
      </c>
      <c r="H127" s="69">
        <v>0.19</v>
      </c>
      <c r="I127" s="68"/>
      <c r="J127" s="69">
        <v>25.2</v>
      </c>
      <c r="K127" s="69">
        <v>0.41</v>
      </c>
      <c r="L127" s="69">
        <v>10.55</v>
      </c>
      <c r="M127" s="69">
        <v>132.13999999999999</v>
      </c>
      <c r="N127" s="69">
        <v>87.26</v>
      </c>
      <c r="O127" s="69">
        <v>2.94</v>
      </c>
    </row>
    <row r="128" spans="1:15" ht="21.75" customHeight="1" x14ac:dyDescent="0.2">
      <c r="A128" s="36" t="s">
        <v>917</v>
      </c>
      <c r="B128" s="58" t="s">
        <v>965</v>
      </c>
      <c r="C128" s="15" t="s">
        <v>22</v>
      </c>
      <c r="D128" s="69" t="s">
        <v>215</v>
      </c>
      <c r="E128" s="68"/>
      <c r="F128" s="69" t="s">
        <v>241</v>
      </c>
      <c r="G128" s="69" t="s">
        <v>256</v>
      </c>
      <c r="H128" s="69" t="s">
        <v>191</v>
      </c>
      <c r="I128" s="69" t="s">
        <v>275</v>
      </c>
      <c r="J128" s="68"/>
      <c r="K128" s="68"/>
      <c r="L128" s="69" t="s">
        <v>299</v>
      </c>
      <c r="M128" s="68"/>
      <c r="N128" s="68"/>
      <c r="O128" s="69" t="s">
        <v>333</v>
      </c>
    </row>
    <row r="129" spans="1:15" x14ac:dyDescent="0.2">
      <c r="A129" s="12"/>
      <c r="B129" s="14" t="s">
        <v>12</v>
      </c>
      <c r="C129" s="9" t="s">
        <v>23</v>
      </c>
      <c r="D129" s="69" t="s">
        <v>30</v>
      </c>
      <c r="E129" s="67" t="s">
        <v>48</v>
      </c>
      <c r="F129" s="69" t="s">
        <v>64</v>
      </c>
      <c r="G129" s="69" t="s">
        <v>81</v>
      </c>
      <c r="H129" s="67" t="s">
        <v>101</v>
      </c>
      <c r="I129" s="68"/>
      <c r="J129" s="68"/>
      <c r="K129" s="68"/>
      <c r="L129" s="69" t="s">
        <v>144</v>
      </c>
      <c r="M129" s="68"/>
      <c r="N129" s="68"/>
      <c r="O129" s="67" t="s">
        <v>187</v>
      </c>
    </row>
    <row r="130" spans="1:15" ht="21" customHeight="1" x14ac:dyDescent="0.2">
      <c r="A130" s="127" t="s">
        <v>642</v>
      </c>
      <c r="B130" s="128"/>
      <c r="C130" s="129"/>
      <c r="D130" s="71">
        <f>D131+D136</f>
        <v>28.63</v>
      </c>
      <c r="E130" s="71">
        <f t="shared" ref="E130:O130" si="10">E131+E136</f>
        <v>48.86</v>
      </c>
      <c r="F130" s="71">
        <f t="shared" si="10"/>
        <v>107</v>
      </c>
      <c r="G130" s="71">
        <f t="shared" si="10"/>
        <v>981.98</v>
      </c>
      <c r="H130" s="71">
        <f t="shared" si="10"/>
        <v>0.54</v>
      </c>
      <c r="I130" s="71">
        <f t="shared" si="10"/>
        <v>53.379999999999988</v>
      </c>
      <c r="J130" s="71">
        <f t="shared" si="10"/>
        <v>64.400000000000006</v>
      </c>
      <c r="K130" s="71">
        <f t="shared" si="10"/>
        <v>6.9</v>
      </c>
      <c r="L130" s="71">
        <f t="shared" si="10"/>
        <v>232.39000000000001</v>
      </c>
      <c r="M130" s="71">
        <f t="shared" si="10"/>
        <v>231.07000000000002</v>
      </c>
      <c r="N130" s="71">
        <f t="shared" si="10"/>
        <v>85.85</v>
      </c>
      <c r="O130" s="71">
        <f t="shared" si="10"/>
        <v>7.42</v>
      </c>
    </row>
    <row r="131" spans="1:15" x14ac:dyDescent="0.2">
      <c r="A131" s="12"/>
      <c r="B131" s="22" t="s">
        <v>10</v>
      </c>
      <c r="C131" s="12"/>
      <c r="D131" s="69">
        <f>D132+D133+D134+D135</f>
        <v>14.209999999999999</v>
      </c>
      <c r="E131" s="69">
        <f t="shared" ref="E131:O131" si="11">E132+E133+E134+E135</f>
        <v>21.830000000000002</v>
      </c>
      <c r="F131" s="69">
        <f t="shared" si="11"/>
        <v>29.44</v>
      </c>
      <c r="G131" s="69">
        <f t="shared" si="11"/>
        <v>371</v>
      </c>
      <c r="H131" s="69">
        <f t="shared" si="11"/>
        <v>0.11000000000000001</v>
      </c>
      <c r="I131" s="69">
        <f t="shared" si="11"/>
        <v>1.04</v>
      </c>
      <c r="J131" s="69">
        <f t="shared" si="11"/>
        <v>64.400000000000006</v>
      </c>
      <c r="K131" s="69">
        <f t="shared" si="11"/>
        <v>0.16</v>
      </c>
      <c r="L131" s="69">
        <f t="shared" si="11"/>
        <v>149.18</v>
      </c>
      <c r="M131" s="69">
        <f t="shared" si="11"/>
        <v>5.65</v>
      </c>
      <c r="N131" s="69">
        <f t="shared" si="11"/>
        <v>0.16</v>
      </c>
      <c r="O131" s="69">
        <f t="shared" si="11"/>
        <v>2.4</v>
      </c>
    </row>
    <row r="132" spans="1:15" x14ac:dyDescent="0.2">
      <c r="A132" s="98" t="s">
        <v>984</v>
      </c>
      <c r="B132" s="14" t="s">
        <v>985</v>
      </c>
      <c r="C132" s="15">
        <v>10</v>
      </c>
      <c r="D132" s="15">
        <v>0.14000000000000001</v>
      </c>
      <c r="E132" s="15">
        <v>6.83</v>
      </c>
      <c r="F132" s="99">
        <v>0.19</v>
      </c>
      <c r="G132" s="15">
        <v>62.8</v>
      </c>
      <c r="H132" s="100"/>
      <c r="I132" s="100"/>
      <c r="J132" s="101">
        <v>44.4</v>
      </c>
      <c r="K132" s="15">
        <v>0.11</v>
      </c>
      <c r="L132" s="15">
        <v>3.22</v>
      </c>
      <c r="M132" s="15">
        <v>3.9</v>
      </c>
      <c r="N132" s="15">
        <v>0.11</v>
      </c>
      <c r="O132" s="102">
        <v>0.03</v>
      </c>
    </row>
    <row r="133" spans="1:15" ht="15" customHeight="1" x14ac:dyDescent="0.2">
      <c r="A133" s="33" t="s">
        <v>962</v>
      </c>
      <c r="B133" s="103" t="s">
        <v>987</v>
      </c>
      <c r="C133" s="15">
        <v>80</v>
      </c>
      <c r="D133" s="68">
        <v>11.1</v>
      </c>
      <c r="E133" s="68">
        <v>13.24</v>
      </c>
      <c r="F133" s="68">
        <v>2.06</v>
      </c>
      <c r="G133" s="68">
        <v>171.72</v>
      </c>
      <c r="H133" s="68">
        <v>7.0000000000000007E-2</v>
      </c>
      <c r="I133" s="68">
        <v>0.39</v>
      </c>
      <c r="J133" s="68">
        <v>20</v>
      </c>
      <c r="K133" s="68">
        <v>0.05</v>
      </c>
      <c r="L133" s="68">
        <v>81.45</v>
      </c>
      <c r="M133" s="68">
        <v>1.75</v>
      </c>
      <c r="N133" s="68">
        <v>0.05</v>
      </c>
      <c r="O133" s="68">
        <v>2.0499999999999998</v>
      </c>
    </row>
    <row r="134" spans="1:15" x14ac:dyDescent="0.2">
      <c r="A134" s="29" t="s">
        <v>905</v>
      </c>
      <c r="B134" s="14" t="s">
        <v>16</v>
      </c>
      <c r="C134" s="15" t="s">
        <v>22</v>
      </c>
      <c r="D134" s="69" t="s">
        <v>37</v>
      </c>
      <c r="E134" s="69" t="s">
        <v>55</v>
      </c>
      <c r="F134" s="69" t="s">
        <v>72</v>
      </c>
      <c r="G134" s="69" t="s">
        <v>89</v>
      </c>
      <c r="H134" s="69" t="s">
        <v>101</v>
      </c>
      <c r="I134" s="69">
        <v>0.65</v>
      </c>
      <c r="J134" s="68"/>
      <c r="K134" s="68"/>
      <c r="L134" s="69" t="s">
        <v>152</v>
      </c>
      <c r="M134" s="68"/>
      <c r="N134" s="68"/>
      <c r="O134" s="69" t="s">
        <v>109</v>
      </c>
    </row>
    <row r="135" spans="1:15" x14ac:dyDescent="0.2">
      <c r="A135" s="12"/>
      <c r="B135" s="14" t="s">
        <v>12</v>
      </c>
      <c r="C135" s="9" t="s">
        <v>23</v>
      </c>
      <c r="D135" s="69" t="s">
        <v>30</v>
      </c>
      <c r="E135" s="67" t="s">
        <v>48</v>
      </c>
      <c r="F135" s="69" t="s">
        <v>64</v>
      </c>
      <c r="G135" s="69" t="s">
        <v>81</v>
      </c>
      <c r="H135" s="67" t="s">
        <v>101</v>
      </c>
      <c r="I135" s="68"/>
      <c r="J135" s="68"/>
      <c r="K135" s="68"/>
      <c r="L135" s="69" t="s">
        <v>144</v>
      </c>
      <c r="M135" s="68"/>
      <c r="N135" s="68"/>
      <c r="O135" s="67" t="s">
        <v>187</v>
      </c>
    </row>
    <row r="136" spans="1:15" x14ac:dyDescent="0.2">
      <c r="A136" s="12"/>
      <c r="B136" s="11" t="s">
        <v>13</v>
      </c>
      <c r="C136" s="12"/>
      <c r="D136" s="67">
        <f>D137+D138+D139+D140+D141</f>
        <v>14.42</v>
      </c>
      <c r="E136" s="67">
        <f t="shared" ref="E136:O136" si="12">E137+E138+E139+E140+E141</f>
        <v>27.029999999999998</v>
      </c>
      <c r="F136" s="67">
        <f t="shared" si="12"/>
        <v>77.56</v>
      </c>
      <c r="G136" s="67">
        <f t="shared" si="12"/>
        <v>610.98</v>
      </c>
      <c r="H136" s="67">
        <f t="shared" si="12"/>
        <v>0.43000000000000005</v>
      </c>
      <c r="I136" s="67">
        <f t="shared" si="12"/>
        <v>52.339999999999989</v>
      </c>
      <c r="J136" s="67">
        <f t="shared" si="12"/>
        <v>0</v>
      </c>
      <c r="K136" s="67">
        <f t="shared" si="12"/>
        <v>6.74</v>
      </c>
      <c r="L136" s="67">
        <f t="shared" si="12"/>
        <v>83.210000000000008</v>
      </c>
      <c r="M136" s="67">
        <f t="shared" si="12"/>
        <v>225.42000000000002</v>
      </c>
      <c r="N136" s="67">
        <f t="shared" si="12"/>
        <v>85.69</v>
      </c>
      <c r="O136" s="67">
        <f t="shared" si="12"/>
        <v>5.0200000000000005</v>
      </c>
    </row>
    <row r="137" spans="1:15" ht="24" x14ac:dyDescent="0.2">
      <c r="A137" s="109" t="s">
        <v>998</v>
      </c>
      <c r="B137" s="60" t="s">
        <v>997</v>
      </c>
      <c r="C137" s="9" t="s">
        <v>24</v>
      </c>
      <c r="D137" s="67">
        <v>2.48</v>
      </c>
      <c r="E137" s="67">
        <v>3.75</v>
      </c>
      <c r="F137" s="67">
        <v>17.25</v>
      </c>
      <c r="G137" s="67">
        <v>112.55</v>
      </c>
      <c r="H137" s="67">
        <v>0.13</v>
      </c>
      <c r="I137" s="67">
        <v>16.52</v>
      </c>
      <c r="J137" s="68"/>
      <c r="K137" s="67">
        <v>1.26</v>
      </c>
      <c r="L137" s="67">
        <v>19.05</v>
      </c>
      <c r="M137" s="67">
        <v>66.5</v>
      </c>
      <c r="N137" s="67">
        <v>26.6</v>
      </c>
      <c r="O137" s="67">
        <v>0.98</v>
      </c>
    </row>
    <row r="138" spans="1:15" ht="24" x14ac:dyDescent="0.2">
      <c r="A138" s="49" t="s">
        <v>951</v>
      </c>
      <c r="B138" s="95" t="s">
        <v>975</v>
      </c>
      <c r="C138" s="6" t="s">
        <v>643</v>
      </c>
      <c r="D138" s="73" t="s">
        <v>644</v>
      </c>
      <c r="E138" s="73" t="s">
        <v>478</v>
      </c>
      <c r="F138" s="73" t="s">
        <v>651</v>
      </c>
      <c r="G138" s="73" t="s">
        <v>655</v>
      </c>
      <c r="H138" s="69" t="s">
        <v>197</v>
      </c>
      <c r="I138" s="73" t="s">
        <v>662</v>
      </c>
      <c r="J138" s="68"/>
      <c r="K138" s="73" t="s">
        <v>669</v>
      </c>
      <c r="L138" s="73" t="s">
        <v>671</v>
      </c>
      <c r="M138" s="69" t="s">
        <v>455</v>
      </c>
      <c r="N138" s="73" t="s">
        <v>679</v>
      </c>
      <c r="O138" s="73" t="s">
        <v>138</v>
      </c>
    </row>
    <row r="139" spans="1:15" x14ac:dyDescent="0.2">
      <c r="A139" s="39" t="s">
        <v>940</v>
      </c>
      <c r="B139" s="25" t="s">
        <v>939</v>
      </c>
      <c r="C139" s="9">
        <v>180</v>
      </c>
      <c r="D139" s="67" t="s">
        <v>453</v>
      </c>
      <c r="E139" s="67" t="s">
        <v>463</v>
      </c>
      <c r="F139" s="67" t="s">
        <v>474</v>
      </c>
      <c r="G139" s="67" t="s">
        <v>487</v>
      </c>
      <c r="H139" s="67" t="s">
        <v>265</v>
      </c>
      <c r="I139" s="67" t="s">
        <v>496</v>
      </c>
      <c r="J139" s="68"/>
      <c r="K139" s="67" t="s">
        <v>506</v>
      </c>
      <c r="L139" s="67" t="s">
        <v>516</v>
      </c>
      <c r="M139" s="67" t="s">
        <v>527</v>
      </c>
      <c r="N139" s="67" t="s">
        <v>536</v>
      </c>
      <c r="O139" s="67" t="s">
        <v>545</v>
      </c>
    </row>
    <row r="140" spans="1:15" ht="24" x14ac:dyDescent="0.2">
      <c r="A140" s="51" t="s">
        <v>921</v>
      </c>
      <c r="B140" s="59" t="s">
        <v>968</v>
      </c>
      <c r="C140" s="9" t="s">
        <v>22</v>
      </c>
      <c r="D140" s="67" t="s">
        <v>103</v>
      </c>
      <c r="E140" s="68"/>
      <c r="F140" s="67" t="s">
        <v>248</v>
      </c>
      <c r="G140" s="69" t="s">
        <v>263</v>
      </c>
      <c r="H140" s="67" t="s">
        <v>110</v>
      </c>
      <c r="I140" s="67" t="s">
        <v>283</v>
      </c>
      <c r="J140" s="68"/>
      <c r="K140" s="68"/>
      <c r="L140" s="69" t="s">
        <v>306</v>
      </c>
      <c r="M140" s="69" t="s">
        <v>317</v>
      </c>
      <c r="N140" s="69" t="s">
        <v>269</v>
      </c>
      <c r="O140" s="69" t="s">
        <v>337</v>
      </c>
    </row>
    <row r="141" spans="1:15" x14ac:dyDescent="0.2">
      <c r="A141" s="10"/>
      <c r="B141" s="14" t="s">
        <v>988</v>
      </c>
      <c r="C141" s="9">
        <v>30</v>
      </c>
      <c r="D141" s="69">
        <v>3.66</v>
      </c>
      <c r="E141" s="67">
        <v>0.72</v>
      </c>
      <c r="F141" s="69">
        <v>23.94</v>
      </c>
      <c r="G141" s="69">
        <v>116.88</v>
      </c>
      <c r="H141" s="67">
        <v>0.09</v>
      </c>
      <c r="I141" s="68"/>
      <c r="J141" s="68"/>
      <c r="K141" s="68"/>
      <c r="L141" s="69">
        <v>17.399999999999999</v>
      </c>
      <c r="M141" s="68">
        <v>78</v>
      </c>
      <c r="N141" s="68">
        <v>25.2</v>
      </c>
      <c r="O141" s="67">
        <v>2.16</v>
      </c>
    </row>
    <row r="142" spans="1:15" ht="21" customHeight="1" x14ac:dyDescent="0.2">
      <c r="A142" s="130" t="s">
        <v>969</v>
      </c>
      <c r="B142" s="131"/>
      <c r="C142" s="132"/>
      <c r="D142" s="71" t="s">
        <v>228</v>
      </c>
      <c r="E142" s="71" t="s">
        <v>648</v>
      </c>
      <c r="F142" s="71" t="s">
        <v>573</v>
      </c>
      <c r="G142" s="71" t="s">
        <v>656</v>
      </c>
      <c r="H142" s="72"/>
      <c r="I142" s="71" t="s">
        <v>663</v>
      </c>
      <c r="J142" s="71" t="s">
        <v>667</v>
      </c>
      <c r="K142" s="71" t="s">
        <v>338</v>
      </c>
      <c r="L142" s="71" t="s">
        <v>672</v>
      </c>
      <c r="M142" s="71" t="s">
        <v>676</v>
      </c>
      <c r="N142" s="71" t="s">
        <v>680</v>
      </c>
      <c r="O142" s="71" t="s">
        <v>293</v>
      </c>
    </row>
    <row r="143" spans="1:15" x14ac:dyDescent="0.2">
      <c r="A143" s="126" t="s">
        <v>10</v>
      </c>
      <c r="B143" s="126"/>
      <c r="C143" s="12"/>
      <c r="D143" s="69" t="s">
        <v>645</v>
      </c>
      <c r="E143" s="69" t="s">
        <v>649</v>
      </c>
      <c r="F143" s="69" t="s">
        <v>652</v>
      </c>
      <c r="G143" s="69" t="s">
        <v>657</v>
      </c>
      <c r="H143" s="69" t="s">
        <v>265</v>
      </c>
      <c r="I143" s="69" t="s">
        <v>664</v>
      </c>
      <c r="J143" s="68"/>
      <c r="K143" s="69" t="s">
        <v>356</v>
      </c>
      <c r="L143" s="69" t="s">
        <v>673</v>
      </c>
      <c r="M143" s="69" t="s">
        <v>677</v>
      </c>
      <c r="N143" s="69" t="s">
        <v>681</v>
      </c>
      <c r="O143" s="69" t="s">
        <v>682</v>
      </c>
    </row>
    <row r="144" spans="1:15" ht="24" x14ac:dyDescent="0.2">
      <c r="A144" s="41" t="s">
        <v>904</v>
      </c>
      <c r="B144" s="40" t="s">
        <v>935</v>
      </c>
      <c r="C144" s="9" t="s">
        <v>986</v>
      </c>
      <c r="D144" s="67" t="s">
        <v>451</v>
      </c>
      <c r="E144" s="67" t="s">
        <v>188</v>
      </c>
      <c r="F144" s="67" t="s">
        <v>470</v>
      </c>
      <c r="G144" s="67" t="s">
        <v>483</v>
      </c>
      <c r="H144" s="67" t="s">
        <v>210</v>
      </c>
      <c r="I144" s="67" t="s">
        <v>113</v>
      </c>
      <c r="J144" s="68"/>
      <c r="K144" s="67" t="s">
        <v>197</v>
      </c>
      <c r="L144" s="67" t="s">
        <v>512</v>
      </c>
      <c r="M144" s="67" t="s">
        <v>523</v>
      </c>
      <c r="N144" s="67" t="s">
        <v>533</v>
      </c>
      <c r="O144" s="67" t="s">
        <v>266</v>
      </c>
    </row>
    <row r="145" spans="1:15" x14ac:dyDescent="0.2">
      <c r="A145" s="25" t="s">
        <v>912</v>
      </c>
      <c r="B145" s="14" t="s">
        <v>201</v>
      </c>
      <c r="C145" s="15" t="s">
        <v>205</v>
      </c>
      <c r="D145" s="67" t="s">
        <v>210</v>
      </c>
      <c r="E145" s="68"/>
      <c r="F145" s="69" t="s">
        <v>236</v>
      </c>
      <c r="G145" s="69" t="s">
        <v>251</v>
      </c>
      <c r="H145" s="68"/>
      <c r="I145" s="67" t="s">
        <v>665</v>
      </c>
      <c r="J145" s="68"/>
      <c r="K145" s="67" t="s">
        <v>110</v>
      </c>
      <c r="L145" s="69" t="s">
        <v>294</v>
      </c>
      <c r="M145" s="69" t="s">
        <v>277</v>
      </c>
      <c r="N145" s="69" t="s">
        <v>319</v>
      </c>
      <c r="O145" s="69" t="s">
        <v>683</v>
      </c>
    </row>
    <row r="146" spans="1:15" x14ac:dyDescent="0.2">
      <c r="A146" s="12"/>
      <c r="B146" s="52" t="s">
        <v>12</v>
      </c>
      <c r="C146" s="15" t="s">
        <v>23</v>
      </c>
      <c r="D146" s="69" t="s">
        <v>30</v>
      </c>
      <c r="E146" s="69" t="s">
        <v>48</v>
      </c>
      <c r="F146" s="69" t="s">
        <v>64</v>
      </c>
      <c r="G146" s="69" t="s">
        <v>658</v>
      </c>
      <c r="H146" s="69" t="s">
        <v>101</v>
      </c>
      <c r="I146" s="68"/>
      <c r="J146" s="68"/>
      <c r="K146" s="68"/>
      <c r="L146" s="69" t="s">
        <v>144</v>
      </c>
      <c r="M146" s="68"/>
      <c r="N146" s="68"/>
      <c r="O146" s="69" t="s">
        <v>635</v>
      </c>
    </row>
    <row r="147" spans="1:15" x14ac:dyDescent="0.2">
      <c r="A147" s="12"/>
      <c r="B147" s="52"/>
      <c r="C147" s="15"/>
      <c r="D147" s="69"/>
      <c r="E147" s="69"/>
      <c r="F147" s="69"/>
      <c r="G147" s="69"/>
      <c r="H147" s="69"/>
      <c r="I147" s="68"/>
      <c r="J147" s="68"/>
      <c r="K147" s="68"/>
      <c r="L147" s="69"/>
      <c r="M147" s="68"/>
      <c r="N147" s="68"/>
      <c r="O147" s="69"/>
    </row>
    <row r="148" spans="1:15" x14ac:dyDescent="0.2">
      <c r="A148" s="12"/>
      <c r="B148" s="52"/>
      <c r="C148" s="15"/>
      <c r="D148" s="69"/>
      <c r="E148" s="69"/>
      <c r="F148" s="69"/>
      <c r="G148" s="69"/>
      <c r="H148" s="69"/>
      <c r="I148" s="68"/>
      <c r="J148" s="68"/>
      <c r="K148" s="68"/>
      <c r="L148" s="69"/>
      <c r="M148" s="68"/>
      <c r="N148" s="68"/>
      <c r="O148" s="69"/>
    </row>
    <row r="149" spans="1:15" x14ac:dyDescent="0.2">
      <c r="A149" s="12"/>
      <c r="B149" s="17" t="s">
        <v>13</v>
      </c>
      <c r="C149" s="12"/>
      <c r="D149" s="69" t="s">
        <v>646</v>
      </c>
      <c r="E149" s="69" t="s">
        <v>650</v>
      </c>
      <c r="F149" s="69" t="s">
        <v>653</v>
      </c>
      <c r="G149" s="69" t="s">
        <v>659</v>
      </c>
      <c r="H149" s="69" t="s">
        <v>278</v>
      </c>
      <c r="I149" s="69" t="s">
        <v>666</v>
      </c>
      <c r="J149" s="69" t="s">
        <v>668</v>
      </c>
      <c r="K149" s="69" t="s">
        <v>670</v>
      </c>
      <c r="L149" s="69" t="s">
        <v>674</v>
      </c>
      <c r="M149" s="69" t="s">
        <v>678</v>
      </c>
      <c r="N149" s="69" t="s">
        <v>164</v>
      </c>
      <c r="O149" s="69" t="s">
        <v>684</v>
      </c>
    </row>
    <row r="150" spans="1:15" x14ac:dyDescent="0.2">
      <c r="A150" s="48" t="s">
        <v>919</v>
      </c>
      <c r="B150" s="20" t="s">
        <v>204</v>
      </c>
      <c r="C150" s="6" t="s">
        <v>208</v>
      </c>
      <c r="D150" s="73" t="s">
        <v>647</v>
      </c>
      <c r="E150" s="73" t="s">
        <v>543</v>
      </c>
      <c r="F150" s="73" t="s">
        <v>654</v>
      </c>
      <c r="G150" s="73" t="s">
        <v>660</v>
      </c>
      <c r="H150" s="73" t="s">
        <v>106</v>
      </c>
      <c r="I150" s="73" t="s">
        <v>281</v>
      </c>
      <c r="J150" s="68"/>
      <c r="K150" s="73" t="s">
        <v>292</v>
      </c>
      <c r="L150" s="67" t="s">
        <v>675</v>
      </c>
      <c r="M150" s="73" t="s">
        <v>315</v>
      </c>
      <c r="N150" s="73" t="s">
        <v>327</v>
      </c>
      <c r="O150" s="73" t="s">
        <v>661</v>
      </c>
    </row>
    <row r="151" spans="1:15" x14ac:dyDescent="0.2">
      <c r="A151" s="29" t="s">
        <v>920</v>
      </c>
      <c r="B151" s="14" t="s">
        <v>972</v>
      </c>
      <c r="C151" s="15" t="s">
        <v>209</v>
      </c>
      <c r="D151" s="69" t="s">
        <v>221</v>
      </c>
      <c r="E151" s="69" t="s">
        <v>233</v>
      </c>
      <c r="F151" s="69" t="s">
        <v>113</v>
      </c>
      <c r="G151" s="69" t="s">
        <v>262</v>
      </c>
      <c r="H151" s="69" t="s">
        <v>103</v>
      </c>
      <c r="I151" s="69" t="s">
        <v>526</v>
      </c>
      <c r="J151" s="68"/>
      <c r="K151" s="69" t="s">
        <v>110</v>
      </c>
      <c r="L151" s="69" t="s">
        <v>305</v>
      </c>
      <c r="M151" s="69" t="s">
        <v>316</v>
      </c>
      <c r="N151" s="69" t="s">
        <v>102</v>
      </c>
      <c r="O151" s="69" t="s">
        <v>283</v>
      </c>
    </row>
    <row r="152" spans="1:15" x14ac:dyDescent="0.2">
      <c r="A152" s="43" t="s">
        <v>946</v>
      </c>
      <c r="B152" s="14" t="s">
        <v>551</v>
      </c>
      <c r="C152" s="15">
        <v>180</v>
      </c>
      <c r="D152" s="69" t="s">
        <v>556</v>
      </c>
      <c r="E152" s="69" t="s">
        <v>355</v>
      </c>
      <c r="F152" s="69" t="s">
        <v>572</v>
      </c>
      <c r="G152" s="69" t="s">
        <v>582</v>
      </c>
      <c r="H152" s="69" t="s">
        <v>48</v>
      </c>
      <c r="I152" s="69" t="s">
        <v>146</v>
      </c>
      <c r="J152" s="69" t="s">
        <v>125</v>
      </c>
      <c r="K152" s="69" t="s">
        <v>100</v>
      </c>
      <c r="L152" s="69" t="s">
        <v>608</v>
      </c>
      <c r="M152" s="69" t="s">
        <v>618</v>
      </c>
      <c r="N152" s="69" t="s">
        <v>628</v>
      </c>
      <c r="O152" s="69" t="s">
        <v>639</v>
      </c>
    </row>
    <row r="153" spans="1:15" x14ac:dyDescent="0.2">
      <c r="A153" s="46" t="s">
        <v>908</v>
      </c>
      <c r="B153" s="14" t="s">
        <v>18</v>
      </c>
      <c r="C153" s="9" t="s">
        <v>22</v>
      </c>
      <c r="D153" s="69" t="s">
        <v>41</v>
      </c>
      <c r="E153" s="68"/>
      <c r="F153" s="69" t="s">
        <v>75</v>
      </c>
      <c r="G153" s="67" t="s">
        <v>92</v>
      </c>
      <c r="H153" s="67" t="s">
        <v>110</v>
      </c>
      <c r="I153" s="69" t="s">
        <v>120</v>
      </c>
      <c r="J153" s="68"/>
      <c r="K153" s="68"/>
      <c r="L153" s="69" t="s">
        <v>155</v>
      </c>
      <c r="M153" s="68"/>
      <c r="N153" s="68"/>
      <c r="O153" s="67" t="s">
        <v>197</v>
      </c>
    </row>
    <row r="154" spans="1:15" x14ac:dyDescent="0.2">
      <c r="A154" s="10"/>
      <c r="B154" s="14" t="s">
        <v>12</v>
      </c>
      <c r="C154" s="9" t="s">
        <v>23</v>
      </c>
      <c r="D154" s="69" t="s">
        <v>30</v>
      </c>
      <c r="E154" s="67" t="s">
        <v>48</v>
      </c>
      <c r="F154" s="69" t="s">
        <v>64</v>
      </c>
      <c r="G154" s="69" t="s">
        <v>81</v>
      </c>
      <c r="H154" s="67" t="s">
        <v>101</v>
      </c>
      <c r="I154" s="68"/>
      <c r="J154" s="68"/>
      <c r="K154" s="68"/>
      <c r="L154" s="69" t="s">
        <v>144</v>
      </c>
      <c r="M154" s="68"/>
      <c r="N154" s="68"/>
      <c r="O154" s="67" t="s">
        <v>187</v>
      </c>
    </row>
    <row r="155" spans="1:15" ht="24.75" customHeight="1" x14ac:dyDescent="0.2">
      <c r="A155" s="133" t="s">
        <v>685</v>
      </c>
      <c r="B155" s="134"/>
      <c r="C155" s="135"/>
      <c r="D155" s="71" t="s">
        <v>493</v>
      </c>
      <c r="E155" s="71" t="s">
        <v>553</v>
      </c>
      <c r="F155" s="71" t="s">
        <v>249</v>
      </c>
      <c r="G155" s="71" t="s">
        <v>705</v>
      </c>
      <c r="H155" s="71" t="s">
        <v>270</v>
      </c>
      <c r="I155" s="71" t="s">
        <v>449</v>
      </c>
      <c r="J155" s="71" t="s">
        <v>365</v>
      </c>
      <c r="K155" s="71" t="s">
        <v>144</v>
      </c>
      <c r="L155" s="71" t="s">
        <v>723</v>
      </c>
      <c r="M155" s="71" t="s">
        <v>730</v>
      </c>
      <c r="N155" s="71" t="s">
        <v>324</v>
      </c>
      <c r="O155" s="71" t="s">
        <v>144</v>
      </c>
    </row>
    <row r="156" spans="1:15" x14ac:dyDescent="0.2">
      <c r="A156" s="12"/>
      <c r="B156" s="22" t="s">
        <v>10</v>
      </c>
      <c r="C156" s="12"/>
      <c r="D156" s="69" t="s">
        <v>688</v>
      </c>
      <c r="E156" s="69" t="s">
        <v>694</v>
      </c>
      <c r="F156" s="69" t="s">
        <v>699</v>
      </c>
      <c r="G156" s="69" t="s">
        <v>706</v>
      </c>
      <c r="H156" s="69" t="s">
        <v>109</v>
      </c>
      <c r="I156" s="69" t="s">
        <v>186</v>
      </c>
      <c r="J156" s="69" t="s">
        <v>125</v>
      </c>
      <c r="K156" s="69" t="s">
        <v>317</v>
      </c>
      <c r="L156" s="69" t="s">
        <v>724</v>
      </c>
      <c r="M156" s="69" t="s">
        <v>427</v>
      </c>
      <c r="N156" s="69" t="s">
        <v>434</v>
      </c>
      <c r="O156" s="69" t="s">
        <v>439</v>
      </c>
    </row>
    <row r="157" spans="1:15" ht="24" x14ac:dyDescent="0.2">
      <c r="A157" s="41" t="s">
        <v>933</v>
      </c>
      <c r="B157" s="40" t="s">
        <v>932</v>
      </c>
      <c r="C157" s="9" t="s">
        <v>205</v>
      </c>
      <c r="D157" s="67" t="s">
        <v>357</v>
      </c>
      <c r="E157" s="67" t="s">
        <v>366</v>
      </c>
      <c r="F157" s="67" t="s">
        <v>376</v>
      </c>
      <c r="G157" s="67" t="s">
        <v>387</v>
      </c>
      <c r="H157" s="67" t="s">
        <v>265</v>
      </c>
      <c r="I157" s="67" t="s">
        <v>186</v>
      </c>
      <c r="J157" s="67" t="s">
        <v>125</v>
      </c>
      <c r="K157" s="67" t="s">
        <v>317</v>
      </c>
      <c r="L157" s="67" t="s">
        <v>418</v>
      </c>
      <c r="M157" s="67" t="s">
        <v>427</v>
      </c>
      <c r="N157" s="67" t="s">
        <v>434</v>
      </c>
      <c r="O157" s="67" t="s">
        <v>441</v>
      </c>
    </row>
    <row r="158" spans="1:15" x14ac:dyDescent="0.2">
      <c r="A158" s="29" t="s">
        <v>899</v>
      </c>
      <c r="B158" s="14" t="s">
        <v>11</v>
      </c>
      <c r="C158" s="15" t="s">
        <v>22</v>
      </c>
      <c r="D158" s="68"/>
      <c r="E158" s="68"/>
      <c r="F158" s="69" t="s">
        <v>63</v>
      </c>
      <c r="G158" s="69" t="s">
        <v>80</v>
      </c>
      <c r="H158" s="68"/>
      <c r="I158" s="68"/>
      <c r="J158" s="68"/>
      <c r="K158" s="68"/>
      <c r="L158" s="69" t="s">
        <v>143</v>
      </c>
      <c r="M158" s="68"/>
      <c r="N158" s="68"/>
      <c r="O158" s="69" t="s">
        <v>741</v>
      </c>
    </row>
    <row r="159" spans="1:15" x14ac:dyDescent="0.2">
      <c r="A159" s="12"/>
      <c r="B159" s="14" t="s">
        <v>12</v>
      </c>
      <c r="C159" s="9" t="s">
        <v>23</v>
      </c>
      <c r="D159" s="69" t="s">
        <v>30</v>
      </c>
      <c r="E159" s="67" t="s">
        <v>48</v>
      </c>
      <c r="F159" s="69" t="s">
        <v>64</v>
      </c>
      <c r="G159" s="69" t="s">
        <v>81</v>
      </c>
      <c r="H159" s="67" t="s">
        <v>101</v>
      </c>
      <c r="I159" s="68"/>
      <c r="J159" s="68"/>
      <c r="K159" s="68"/>
      <c r="L159" s="69" t="s">
        <v>144</v>
      </c>
      <c r="M159" s="68"/>
      <c r="N159" s="68"/>
      <c r="O159" s="67" t="s">
        <v>187</v>
      </c>
    </row>
    <row r="160" spans="1:15" x14ac:dyDescent="0.2">
      <c r="A160" s="12"/>
      <c r="B160" s="11" t="s">
        <v>13</v>
      </c>
      <c r="C160" s="12"/>
      <c r="D160" s="67" t="s">
        <v>689</v>
      </c>
      <c r="E160" s="67" t="s">
        <v>695</v>
      </c>
      <c r="F160" s="67" t="s">
        <v>700</v>
      </c>
      <c r="G160" s="67" t="s">
        <v>707</v>
      </c>
      <c r="H160" s="67" t="s">
        <v>600</v>
      </c>
      <c r="I160" s="67" t="s">
        <v>592</v>
      </c>
      <c r="J160" s="67" t="s">
        <v>715</v>
      </c>
      <c r="K160" s="67" t="s">
        <v>718</v>
      </c>
      <c r="L160" s="67">
        <v>80.59</v>
      </c>
      <c r="M160" s="67" t="s">
        <v>731</v>
      </c>
      <c r="N160" s="67" t="s">
        <v>736</v>
      </c>
      <c r="O160" s="67" t="s">
        <v>506</v>
      </c>
    </row>
    <row r="161" spans="1:15" ht="24" x14ac:dyDescent="0.2">
      <c r="A161" s="46" t="s">
        <v>952</v>
      </c>
      <c r="B161" s="58" t="s">
        <v>687</v>
      </c>
      <c r="C161" s="15" t="s">
        <v>24</v>
      </c>
      <c r="D161" s="69" t="s">
        <v>690</v>
      </c>
      <c r="E161" s="69" t="s">
        <v>696</v>
      </c>
      <c r="F161" s="69" t="s">
        <v>701</v>
      </c>
      <c r="G161" s="69" t="s">
        <v>708</v>
      </c>
      <c r="H161" s="69" t="s">
        <v>197</v>
      </c>
      <c r="I161" s="69" t="s">
        <v>712</v>
      </c>
      <c r="J161" s="68"/>
      <c r="K161" s="69" t="s">
        <v>719</v>
      </c>
      <c r="L161" s="69" t="s">
        <v>725</v>
      </c>
      <c r="M161" s="69" t="s">
        <v>732</v>
      </c>
      <c r="N161" s="69" t="s">
        <v>737</v>
      </c>
      <c r="O161" s="69" t="s">
        <v>335</v>
      </c>
    </row>
    <row r="162" spans="1:15" x14ac:dyDescent="0.2">
      <c r="A162" s="42" t="s">
        <v>953</v>
      </c>
      <c r="B162" s="13" t="s">
        <v>976</v>
      </c>
      <c r="C162" s="9" t="s">
        <v>994</v>
      </c>
      <c r="D162" s="67">
        <v>2.91</v>
      </c>
      <c r="E162" s="67">
        <v>11</v>
      </c>
      <c r="F162" s="67">
        <v>1.06</v>
      </c>
      <c r="G162" s="67">
        <v>114.73</v>
      </c>
      <c r="H162" s="67">
        <v>0.14000000000000001</v>
      </c>
      <c r="I162" s="67">
        <v>0.56999999999999995</v>
      </c>
      <c r="J162" s="68"/>
      <c r="K162" s="67">
        <v>0.43</v>
      </c>
      <c r="L162" s="67">
        <v>3.28</v>
      </c>
      <c r="M162" s="67">
        <v>2.7</v>
      </c>
      <c r="N162" s="67">
        <v>0.6</v>
      </c>
      <c r="O162" s="67">
        <v>0.36</v>
      </c>
    </row>
    <row r="163" spans="1:15" x14ac:dyDescent="0.2">
      <c r="A163" s="47" t="s">
        <v>943</v>
      </c>
      <c r="B163" s="13" t="s">
        <v>14</v>
      </c>
      <c r="C163" s="9">
        <v>180</v>
      </c>
      <c r="D163" s="67" t="s">
        <v>29</v>
      </c>
      <c r="E163" s="67" t="s">
        <v>52</v>
      </c>
      <c r="F163" s="67" t="s">
        <v>68</v>
      </c>
      <c r="G163" s="67" t="s">
        <v>85</v>
      </c>
      <c r="H163" s="67" t="s">
        <v>105</v>
      </c>
      <c r="I163" s="68"/>
      <c r="J163" s="67" t="s">
        <v>125</v>
      </c>
      <c r="K163" s="67" t="s">
        <v>132</v>
      </c>
      <c r="L163" s="67" t="s">
        <v>605</v>
      </c>
      <c r="M163" s="67" t="s">
        <v>163</v>
      </c>
      <c r="N163" s="67" t="s">
        <v>176</v>
      </c>
      <c r="O163" s="67" t="s">
        <v>191</v>
      </c>
    </row>
    <row r="164" spans="1:15" ht="24" x14ac:dyDescent="0.2">
      <c r="A164" s="36" t="s">
        <v>917</v>
      </c>
      <c r="B164" s="58" t="s">
        <v>965</v>
      </c>
      <c r="C164" s="15" t="s">
        <v>22</v>
      </c>
      <c r="D164" s="69" t="s">
        <v>215</v>
      </c>
      <c r="E164" s="68"/>
      <c r="F164" s="69" t="s">
        <v>241</v>
      </c>
      <c r="G164" s="69" t="s">
        <v>256</v>
      </c>
      <c r="H164" s="69" t="s">
        <v>191</v>
      </c>
      <c r="I164" s="69" t="s">
        <v>275</v>
      </c>
      <c r="J164" s="68"/>
      <c r="K164" s="68"/>
      <c r="L164" s="69" t="s">
        <v>299</v>
      </c>
      <c r="M164" s="68"/>
      <c r="N164" s="68"/>
      <c r="O164" s="69" t="s">
        <v>333</v>
      </c>
    </row>
    <row r="165" spans="1:15" x14ac:dyDescent="0.2">
      <c r="A165" s="10"/>
      <c r="B165" s="14" t="s">
        <v>988</v>
      </c>
      <c r="C165" s="9">
        <v>60</v>
      </c>
      <c r="D165" s="69">
        <v>3.66</v>
      </c>
      <c r="E165" s="67">
        <v>0.72</v>
      </c>
      <c r="F165" s="69">
        <v>23.94</v>
      </c>
      <c r="G165" s="69">
        <v>116.88</v>
      </c>
      <c r="H165" s="67">
        <v>0.09</v>
      </c>
      <c r="I165" s="68"/>
      <c r="J165" s="68"/>
      <c r="K165" s="68"/>
      <c r="L165" s="69">
        <v>17.399999999999999</v>
      </c>
      <c r="M165" s="68">
        <v>78</v>
      </c>
      <c r="N165" s="68">
        <v>25.2</v>
      </c>
      <c r="O165" s="67">
        <v>2.16</v>
      </c>
    </row>
    <row r="166" spans="1:15" ht="22.5" customHeight="1" x14ac:dyDescent="0.2">
      <c r="A166" s="121" t="s">
        <v>686</v>
      </c>
      <c r="B166" s="125"/>
      <c r="C166" s="122"/>
      <c r="D166" s="66">
        <f>D167+D172</f>
        <v>26.259999999999998</v>
      </c>
      <c r="E166" s="66">
        <f t="shared" ref="E166:O166" si="13">E167+E172</f>
        <v>42.92</v>
      </c>
      <c r="F166" s="66">
        <f t="shared" si="13"/>
        <v>163.5</v>
      </c>
      <c r="G166" s="66">
        <f t="shared" si="13"/>
        <v>1145.3600000000001</v>
      </c>
      <c r="H166" s="66">
        <f t="shared" si="13"/>
        <v>0.58000000000000007</v>
      </c>
      <c r="I166" s="66">
        <f t="shared" si="13"/>
        <v>30.6</v>
      </c>
      <c r="J166" s="66">
        <f t="shared" si="13"/>
        <v>116</v>
      </c>
      <c r="K166" s="66">
        <f t="shared" si="13"/>
        <v>6.09</v>
      </c>
      <c r="L166" s="66">
        <f t="shared" si="13"/>
        <v>331.14</v>
      </c>
      <c r="M166" s="66">
        <f t="shared" si="13"/>
        <v>204.26999999999998</v>
      </c>
      <c r="N166" s="66">
        <f t="shared" si="13"/>
        <v>110.64</v>
      </c>
      <c r="O166" s="66">
        <f t="shared" si="13"/>
        <v>5.16</v>
      </c>
    </row>
    <row r="167" spans="1:15" x14ac:dyDescent="0.2">
      <c r="A167" s="12"/>
      <c r="B167" s="8" t="s">
        <v>10</v>
      </c>
      <c r="C167" s="12"/>
      <c r="D167" s="67">
        <f>D168+D169+D170+D171</f>
        <v>10.159999999999998</v>
      </c>
      <c r="E167" s="67">
        <f t="shared" ref="E167:O167" si="14">E168+E169+E170+E171</f>
        <v>16.75</v>
      </c>
      <c r="F167" s="67">
        <f t="shared" si="14"/>
        <v>65.72</v>
      </c>
      <c r="G167" s="67">
        <f t="shared" si="14"/>
        <v>454.24</v>
      </c>
      <c r="H167" s="67">
        <f t="shared" si="14"/>
        <v>0.26</v>
      </c>
      <c r="I167" s="67">
        <f t="shared" si="14"/>
        <v>2.37</v>
      </c>
      <c r="J167" s="67">
        <f t="shared" si="14"/>
        <v>64.400000000000006</v>
      </c>
      <c r="K167" s="67">
        <f t="shared" si="14"/>
        <v>0.78</v>
      </c>
      <c r="L167" s="67">
        <f t="shared" si="14"/>
        <v>253.35</v>
      </c>
      <c r="M167" s="67">
        <f t="shared" si="14"/>
        <v>7.04</v>
      </c>
      <c r="N167" s="67">
        <f t="shared" si="14"/>
        <v>49.83</v>
      </c>
      <c r="O167" s="67">
        <f t="shared" si="14"/>
        <v>1.9500000000000002</v>
      </c>
    </row>
    <row r="168" spans="1:15" x14ac:dyDescent="0.2">
      <c r="A168" s="98" t="s">
        <v>984</v>
      </c>
      <c r="B168" s="14" t="s">
        <v>985</v>
      </c>
      <c r="C168" s="15">
        <v>10</v>
      </c>
      <c r="D168" s="15">
        <v>0.14000000000000001</v>
      </c>
      <c r="E168" s="15">
        <v>6.83</v>
      </c>
      <c r="F168" s="99">
        <v>0.19</v>
      </c>
      <c r="G168" s="15">
        <v>62.8</v>
      </c>
      <c r="H168" s="100"/>
      <c r="I168" s="100"/>
      <c r="J168" s="101">
        <v>44.4</v>
      </c>
      <c r="K168" s="15">
        <v>0.11</v>
      </c>
      <c r="L168" s="15">
        <v>3.22</v>
      </c>
      <c r="M168" s="15">
        <v>3.9</v>
      </c>
      <c r="N168" s="15">
        <v>0.11</v>
      </c>
      <c r="O168" s="102">
        <v>0.03</v>
      </c>
    </row>
    <row r="169" spans="1:15" ht="24" x14ac:dyDescent="0.2">
      <c r="A169" s="45" t="s">
        <v>898</v>
      </c>
      <c r="B169" s="38" t="s">
        <v>896</v>
      </c>
      <c r="C169" s="37" t="s">
        <v>207</v>
      </c>
      <c r="D169" s="69" t="s">
        <v>691</v>
      </c>
      <c r="E169" s="69">
        <v>8.16</v>
      </c>
      <c r="F169" s="69" t="s">
        <v>702</v>
      </c>
      <c r="G169" s="69" t="s">
        <v>709</v>
      </c>
      <c r="H169" s="69" t="s">
        <v>187</v>
      </c>
      <c r="I169" s="69" t="s">
        <v>662</v>
      </c>
      <c r="J169" s="79" t="s">
        <v>125</v>
      </c>
      <c r="K169" s="69" t="s">
        <v>720</v>
      </c>
      <c r="L169" s="69" t="s">
        <v>727</v>
      </c>
      <c r="M169" s="69" t="s">
        <v>733</v>
      </c>
      <c r="N169" s="69" t="s">
        <v>738</v>
      </c>
      <c r="O169" s="79" t="s">
        <v>55</v>
      </c>
    </row>
    <row r="170" spans="1:15" x14ac:dyDescent="0.2">
      <c r="A170" s="29" t="s">
        <v>905</v>
      </c>
      <c r="B170" s="14" t="s">
        <v>16</v>
      </c>
      <c r="C170" s="15" t="s">
        <v>22</v>
      </c>
      <c r="D170" s="69" t="s">
        <v>37</v>
      </c>
      <c r="E170" s="69" t="s">
        <v>55</v>
      </c>
      <c r="F170" s="69" t="s">
        <v>72</v>
      </c>
      <c r="G170" s="69" t="s">
        <v>89</v>
      </c>
      <c r="H170" s="69" t="s">
        <v>101</v>
      </c>
      <c r="I170" s="69">
        <v>0.65</v>
      </c>
      <c r="J170" s="68"/>
      <c r="K170" s="68"/>
      <c r="L170" s="69" t="s">
        <v>152</v>
      </c>
      <c r="M170" s="68"/>
      <c r="N170" s="68"/>
      <c r="O170" s="69" t="s">
        <v>109</v>
      </c>
    </row>
    <row r="171" spans="1:15" x14ac:dyDescent="0.2">
      <c r="A171" s="12"/>
      <c r="B171" s="14" t="s">
        <v>12</v>
      </c>
      <c r="C171" s="9" t="s">
        <v>23</v>
      </c>
      <c r="D171" s="69" t="s">
        <v>30</v>
      </c>
      <c r="E171" s="78" t="s">
        <v>48</v>
      </c>
      <c r="F171" s="88" t="s">
        <v>64</v>
      </c>
      <c r="G171" s="69" t="s">
        <v>81</v>
      </c>
      <c r="H171" s="67" t="s">
        <v>101</v>
      </c>
      <c r="I171" s="68"/>
      <c r="J171" s="89"/>
      <c r="K171" s="68"/>
      <c r="L171" s="69" t="s">
        <v>144</v>
      </c>
      <c r="M171" s="68"/>
      <c r="N171" s="68"/>
      <c r="O171" s="67" t="s">
        <v>187</v>
      </c>
    </row>
    <row r="172" spans="1:15" x14ac:dyDescent="0.2">
      <c r="A172" s="12"/>
      <c r="B172" s="11" t="s">
        <v>13</v>
      </c>
      <c r="C172" s="12"/>
      <c r="D172" s="67" t="s">
        <v>692</v>
      </c>
      <c r="E172" s="67" t="s">
        <v>697</v>
      </c>
      <c r="F172" s="67" t="s">
        <v>703</v>
      </c>
      <c r="G172" s="67" t="s">
        <v>710</v>
      </c>
      <c r="H172" s="67" t="s">
        <v>67</v>
      </c>
      <c r="I172" s="67" t="s">
        <v>713</v>
      </c>
      <c r="J172" s="67" t="s">
        <v>716</v>
      </c>
      <c r="K172" s="67" t="s">
        <v>721</v>
      </c>
      <c r="L172" s="67" t="s">
        <v>728</v>
      </c>
      <c r="M172" s="67" t="s">
        <v>734</v>
      </c>
      <c r="N172" s="67" t="s">
        <v>739</v>
      </c>
      <c r="O172" s="67">
        <v>3.21</v>
      </c>
    </row>
    <row r="173" spans="1:15" x14ac:dyDescent="0.2">
      <c r="A173" s="46" t="s">
        <v>941</v>
      </c>
      <c r="B173" s="13" t="s">
        <v>446</v>
      </c>
      <c r="C173" s="9" t="s">
        <v>24</v>
      </c>
      <c r="D173" s="67" t="s">
        <v>456</v>
      </c>
      <c r="E173" s="67" t="s">
        <v>465</v>
      </c>
      <c r="F173" s="67" t="s">
        <v>478</v>
      </c>
      <c r="G173" s="67" t="s">
        <v>491</v>
      </c>
      <c r="H173" s="67" t="s">
        <v>265</v>
      </c>
      <c r="I173" s="67" t="s">
        <v>499</v>
      </c>
      <c r="J173" s="68"/>
      <c r="K173" s="67" t="s">
        <v>508</v>
      </c>
      <c r="L173" s="67" t="s">
        <v>520</v>
      </c>
      <c r="M173" s="67" t="s">
        <v>530</v>
      </c>
      <c r="N173" s="67" t="s">
        <v>539</v>
      </c>
      <c r="O173" s="67" t="s">
        <v>281</v>
      </c>
    </row>
    <row r="174" spans="1:15" ht="36" x14ac:dyDescent="0.2">
      <c r="A174" s="42" t="s">
        <v>954</v>
      </c>
      <c r="B174" s="60" t="s">
        <v>977</v>
      </c>
      <c r="C174" s="9" t="s">
        <v>447</v>
      </c>
      <c r="D174" s="67" t="s">
        <v>693</v>
      </c>
      <c r="E174" s="67" t="s">
        <v>698</v>
      </c>
      <c r="F174" s="67" t="s">
        <v>704</v>
      </c>
      <c r="G174" s="67" t="s">
        <v>711</v>
      </c>
      <c r="H174" s="67" t="s">
        <v>134</v>
      </c>
      <c r="I174" s="67" t="s">
        <v>714</v>
      </c>
      <c r="J174" s="67" t="s">
        <v>717</v>
      </c>
      <c r="K174" s="67" t="s">
        <v>722</v>
      </c>
      <c r="L174" s="67" t="s">
        <v>729</v>
      </c>
      <c r="M174" s="67" t="s">
        <v>735</v>
      </c>
      <c r="N174" s="67" t="s">
        <v>740</v>
      </c>
      <c r="O174" s="67" t="s">
        <v>132</v>
      </c>
    </row>
    <row r="175" spans="1:15" x14ac:dyDescent="0.2">
      <c r="A175" s="43" t="s">
        <v>926</v>
      </c>
      <c r="B175" s="13" t="s">
        <v>342</v>
      </c>
      <c r="C175" s="9">
        <v>180</v>
      </c>
      <c r="D175" s="67" t="s">
        <v>350</v>
      </c>
      <c r="E175" s="67" t="s">
        <v>360</v>
      </c>
      <c r="F175" s="67" t="s">
        <v>370</v>
      </c>
      <c r="G175" s="67" t="s">
        <v>380</v>
      </c>
      <c r="H175" s="67" t="s">
        <v>389</v>
      </c>
      <c r="I175" s="68"/>
      <c r="J175" s="67" t="s">
        <v>401</v>
      </c>
      <c r="K175" s="67" t="s">
        <v>405</v>
      </c>
      <c r="L175" s="67" t="s">
        <v>412</v>
      </c>
      <c r="M175" s="67" t="s">
        <v>422</v>
      </c>
      <c r="N175" s="67" t="s">
        <v>431</v>
      </c>
      <c r="O175" s="67" t="s">
        <v>129</v>
      </c>
    </row>
    <row r="176" spans="1:15" ht="24" x14ac:dyDescent="0.2">
      <c r="A176" s="44" t="s">
        <v>927</v>
      </c>
      <c r="B176" s="58" t="s">
        <v>964</v>
      </c>
      <c r="C176" s="15" t="s">
        <v>22</v>
      </c>
      <c r="D176" s="69" t="s">
        <v>34</v>
      </c>
      <c r="E176" s="69" t="s">
        <v>48</v>
      </c>
      <c r="F176" s="69" t="s">
        <v>69</v>
      </c>
      <c r="G176" s="69" t="s">
        <v>86</v>
      </c>
      <c r="H176" s="69" t="s">
        <v>106</v>
      </c>
      <c r="I176" s="68"/>
      <c r="J176" s="68"/>
      <c r="K176" s="69" t="s">
        <v>48</v>
      </c>
      <c r="L176" s="69" t="s">
        <v>149</v>
      </c>
      <c r="M176" s="69" t="s">
        <v>164</v>
      </c>
      <c r="N176" s="69" t="s">
        <v>177</v>
      </c>
      <c r="O176" s="69" t="s">
        <v>192</v>
      </c>
    </row>
    <row r="177" spans="1:15" x14ac:dyDescent="0.2">
      <c r="A177" s="10"/>
      <c r="B177" s="14" t="s">
        <v>12</v>
      </c>
      <c r="C177" s="9" t="s">
        <v>23</v>
      </c>
      <c r="D177" s="69" t="s">
        <v>30</v>
      </c>
      <c r="E177" s="67" t="s">
        <v>48</v>
      </c>
      <c r="F177" s="69" t="s">
        <v>64</v>
      </c>
      <c r="G177" s="69" t="s">
        <v>81</v>
      </c>
      <c r="H177" s="67" t="s">
        <v>101</v>
      </c>
      <c r="I177" s="68"/>
      <c r="J177" s="68"/>
      <c r="K177" s="68"/>
      <c r="L177" s="69" t="s">
        <v>144</v>
      </c>
      <c r="M177" s="68"/>
      <c r="N177" s="68"/>
      <c r="O177" s="67" t="s">
        <v>187</v>
      </c>
    </row>
    <row r="178" spans="1:15" x14ac:dyDescent="0.2">
      <c r="A178" s="96"/>
      <c r="B178" s="97"/>
      <c r="C178" s="56"/>
      <c r="D178" s="69"/>
      <c r="E178" s="67"/>
      <c r="F178" s="69"/>
      <c r="G178" s="69"/>
      <c r="H178" s="67"/>
      <c r="I178" s="68"/>
      <c r="J178" s="68"/>
      <c r="K178" s="68"/>
      <c r="L178" s="69"/>
      <c r="M178" s="68"/>
      <c r="N178" s="68"/>
      <c r="O178" s="67"/>
    </row>
    <row r="179" spans="1:15" x14ac:dyDescent="0.2">
      <c r="A179" s="96"/>
      <c r="B179" s="97"/>
      <c r="C179" s="56"/>
      <c r="D179" s="69"/>
      <c r="E179" s="67"/>
      <c r="F179" s="69"/>
      <c r="G179" s="69"/>
      <c r="H179" s="67"/>
      <c r="I179" s="68"/>
      <c r="J179" s="68"/>
      <c r="K179" s="68"/>
      <c r="L179" s="69"/>
      <c r="M179" s="68"/>
      <c r="N179" s="68"/>
      <c r="O179" s="67"/>
    </row>
    <row r="180" spans="1:15" ht="24" customHeight="1" x14ac:dyDescent="0.2">
      <c r="A180" s="121" t="s">
        <v>743</v>
      </c>
      <c r="B180" s="125"/>
      <c r="C180" s="122"/>
      <c r="D180" s="66" t="s">
        <v>746</v>
      </c>
      <c r="E180" s="66" t="s">
        <v>753</v>
      </c>
      <c r="F180" s="66" t="s">
        <v>759</v>
      </c>
      <c r="G180" s="66" t="s">
        <v>768</v>
      </c>
      <c r="H180" s="66" t="s">
        <v>98</v>
      </c>
      <c r="I180" s="66" t="s">
        <v>779</v>
      </c>
      <c r="J180" s="66" t="s">
        <v>784</v>
      </c>
      <c r="K180" s="66" t="s">
        <v>137</v>
      </c>
      <c r="L180" s="66" t="s">
        <v>789</v>
      </c>
      <c r="M180" s="66" t="s">
        <v>726</v>
      </c>
      <c r="N180" s="66" t="s">
        <v>803</v>
      </c>
      <c r="O180" s="66" t="s">
        <v>811</v>
      </c>
    </row>
    <row r="181" spans="1:15" x14ac:dyDescent="0.2">
      <c r="A181" s="12"/>
      <c r="B181" s="19" t="s">
        <v>10</v>
      </c>
      <c r="C181" s="12"/>
      <c r="D181" s="73" t="s">
        <v>747</v>
      </c>
      <c r="E181" s="73" t="s">
        <v>754</v>
      </c>
      <c r="F181" s="73" t="s">
        <v>760</v>
      </c>
      <c r="G181" s="73" t="s">
        <v>769</v>
      </c>
      <c r="H181" s="67" t="s">
        <v>109</v>
      </c>
      <c r="I181" s="73" t="s">
        <v>121</v>
      </c>
      <c r="J181" s="73" t="s">
        <v>785</v>
      </c>
      <c r="K181" s="73" t="s">
        <v>398</v>
      </c>
      <c r="L181" s="73" t="s">
        <v>790</v>
      </c>
      <c r="M181" s="73" t="s">
        <v>231</v>
      </c>
      <c r="N181" s="73" t="s">
        <v>804</v>
      </c>
      <c r="O181" s="73" t="s">
        <v>198</v>
      </c>
    </row>
    <row r="182" spans="1:15" ht="24" x14ac:dyDescent="0.2">
      <c r="A182" s="29" t="s">
        <v>911</v>
      </c>
      <c r="B182" s="38" t="s">
        <v>910</v>
      </c>
      <c r="C182" s="15" t="s">
        <v>986</v>
      </c>
      <c r="D182" s="69" t="s">
        <v>748</v>
      </c>
      <c r="E182" s="69" t="s">
        <v>755</v>
      </c>
      <c r="F182" s="69" t="s">
        <v>761</v>
      </c>
      <c r="G182" s="69" t="s">
        <v>770</v>
      </c>
      <c r="H182" s="69" t="s">
        <v>265</v>
      </c>
      <c r="I182" s="69" t="s">
        <v>113</v>
      </c>
      <c r="J182" s="69" t="s">
        <v>785</v>
      </c>
      <c r="K182" s="69" t="s">
        <v>129</v>
      </c>
      <c r="L182" s="69" t="s">
        <v>791</v>
      </c>
      <c r="M182" s="69" t="s">
        <v>797</v>
      </c>
      <c r="N182" s="69" t="s">
        <v>435</v>
      </c>
      <c r="O182" s="69" t="s">
        <v>328</v>
      </c>
    </row>
    <row r="183" spans="1:15" x14ac:dyDescent="0.2">
      <c r="A183" s="29" t="s">
        <v>912</v>
      </c>
      <c r="B183" s="14" t="s">
        <v>201</v>
      </c>
      <c r="C183" s="15" t="s">
        <v>205</v>
      </c>
      <c r="D183" s="69" t="s">
        <v>210</v>
      </c>
      <c r="E183" s="68"/>
      <c r="F183" s="69" t="s">
        <v>236</v>
      </c>
      <c r="G183" s="69" t="s">
        <v>251</v>
      </c>
      <c r="H183" s="68"/>
      <c r="I183" s="69" t="s">
        <v>271</v>
      </c>
      <c r="J183" s="68"/>
      <c r="K183" s="69" t="s">
        <v>110</v>
      </c>
      <c r="L183" s="69" t="s">
        <v>294</v>
      </c>
      <c r="M183" s="69" t="s">
        <v>277</v>
      </c>
      <c r="N183" s="69" t="s">
        <v>319</v>
      </c>
      <c r="O183" s="69" t="s">
        <v>105</v>
      </c>
    </row>
    <row r="184" spans="1:15" x14ac:dyDescent="0.2">
      <c r="A184" s="12"/>
      <c r="B184" s="14" t="s">
        <v>12</v>
      </c>
      <c r="C184" s="9" t="s">
        <v>23</v>
      </c>
      <c r="D184" s="69" t="s">
        <v>30</v>
      </c>
      <c r="E184" s="67" t="s">
        <v>48</v>
      </c>
      <c r="F184" s="69" t="s">
        <v>64</v>
      </c>
      <c r="G184" s="69" t="s">
        <v>81</v>
      </c>
      <c r="H184" s="67" t="s">
        <v>101</v>
      </c>
      <c r="I184" s="68"/>
      <c r="J184" s="68"/>
      <c r="K184" s="68"/>
      <c r="L184" s="69" t="s">
        <v>144</v>
      </c>
      <c r="M184" s="68"/>
      <c r="N184" s="68"/>
      <c r="O184" s="67" t="s">
        <v>187</v>
      </c>
    </row>
    <row r="185" spans="1:15" x14ac:dyDescent="0.2">
      <c r="A185" s="12"/>
      <c r="B185" s="17" t="s">
        <v>13</v>
      </c>
      <c r="C185" s="12"/>
      <c r="D185" s="69" t="s">
        <v>749</v>
      </c>
      <c r="E185" s="69" t="s">
        <v>233</v>
      </c>
      <c r="F185" s="69" t="s">
        <v>762</v>
      </c>
      <c r="G185" s="69" t="s">
        <v>771</v>
      </c>
      <c r="H185" s="69" t="s">
        <v>682</v>
      </c>
      <c r="I185" s="69" t="s">
        <v>780</v>
      </c>
      <c r="J185" s="69" t="s">
        <v>125</v>
      </c>
      <c r="K185" s="86" t="s">
        <v>786</v>
      </c>
      <c r="L185" s="88" t="s">
        <v>792</v>
      </c>
      <c r="M185" s="69" t="s">
        <v>798</v>
      </c>
      <c r="N185" s="69" t="s">
        <v>805</v>
      </c>
      <c r="O185" s="69" t="s">
        <v>812</v>
      </c>
    </row>
    <row r="186" spans="1:15" ht="24" x14ac:dyDescent="0.2">
      <c r="A186" s="49" t="s">
        <v>900</v>
      </c>
      <c r="B186" s="38" t="s">
        <v>897</v>
      </c>
      <c r="C186" s="37" t="s">
        <v>24</v>
      </c>
      <c r="D186" s="69" t="s">
        <v>32</v>
      </c>
      <c r="E186" s="69" t="s">
        <v>50</v>
      </c>
      <c r="F186" s="69" t="s">
        <v>66</v>
      </c>
      <c r="G186" s="69" t="s">
        <v>83</v>
      </c>
      <c r="H186" s="69" t="s">
        <v>103</v>
      </c>
      <c r="I186" s="69" t="s">
        <v>40</v>
      </c>
      <c r="J186" s="68"/>
      <c r="K186" s="69" t="s">
        <v>131</v>
      </c>
      <c r="L186" s="69" t="s">
        <v>146</v>
      </c>
      <c r="M186" s="69" t="s">
        <v>162</v>
      </c>
      <c r="N186" s="69" t="s">
        <v>806</v>
      </c>
      <c r="O186" s="69" t="s">
        <v>189</v>
      </c>
    </row>
    <row r="187" spans="1:15" ht="24" x14ac:dyDescent="0.2">
      <c r="A187" s="49" t="s">
        <v>955</v>
      </c>
      <c r="B187" s="58" t="s">
        <v>978</v>
      </c>
      <c r="C187" s="15" t="s">
        <v>447</v>
      </c>
      <c r="D187" s="69" t="s">
        <v>750</v>
      </c>
      <c r="E187" s="69" t="s">
        <v>64</v>
      </c>
      <c r="F187" s="69" t="s">
        <v>763</v>
      </c>
      <c r="G187" s="69" t="s">
        <v>772</v>
      </c>
      <c r="H187" s="69" t="s">
        <v>210</v>
      </c>
      <c r="I187" s="68"/>
      <c r="J187" s="68"/>
      <c r="K187" s="69" t="s">
        <v>277</v>
      </c>
      <c r="L187" s="69" t="s">
        <v>135</v>
      </c>
      <c r="M187" s="69" t="s">
        <v>267</v>
      </c>
      <c r="N187" s="68"/>
      <c r="O187" s="69" t="s">
        <v>196</v>
      </c>
    </row>
    <row r="188" spans="1:15" x14ac:dyDescent="0.2">
      <c r="A188" s="53" t="s">
        <v>956</v>
      </c>
      <c r="B188" s="20" t="s">
        <v>745</v>
      </c>
      <c r="C188" s="6">
        <v>180</v>
      </c>
      <c r="D188" s="73" t="s">
        <v>751</v>
      </c>
      <c r="E188" s="73" t="s">
        <v>756</v>
      </c>
      <c r="F188" s="73" t="s">
        <v>764</v>
      </c>
      <c r="G188" s="73" t="s">
        <v>773</v>
      </c>
      <c r="H188" s="73" t="s">
        <v>777</v>
      </c>
      <c r="I188" s="68"/>
      <c r="J188" s="67" t="s">
        <v>125</v>
      </c>
      <c r="K188" s="73" t="s">
        <v>129</v>
      </c>
      <c r="L188" s="73" t="s">
        <v>793</v>
      </c>
      <c r="M188" s="73" t="s">
        <v>799</v>
      </c>
      <c r="N188" s="73" t="s">
        <v>807</v>
      </c>
      <c r="O188" s="73" t="s">
        <v>813</v>
      </c>
    </row>
    <row r="189" spans="1:15" ht="24" x14ac:dyDescent="0.2">
      <c r="A189" s="51" t="s">
        <v>921</v>
      </c>
      <c r="B189" s="59" t="s">
        <v>968</v>
      </c>
      <c r="C189" s="15" t="s">
        <v>22</v>
      </c>
      <c r="D189" s="69" t="s">
        <v>103</v>
      </c>
      <c r="E189" s="68"/>
      <c r="F189" s="69" t="s">
        <v>248</v>
      </c>
      <c r="G189" s="69" t="s">
        <v>263</v>
      </c>
      <c r="H189" s="69" t="s">
        <v>110</v>
      </c>
      <c r="I189" s="69" t="s">
        <v>283</v>
      </c>
      <c r="J189" s="68"/>
      <c r="K189" s="68"/>
      <c r="L189" s="69" t="s">
        <v>306</v>
      </c>
      <c r="M189" s="69" t="s">
        <v>317</v>
      </c>
      <c r="N189" s="69" t="s">
        <v>269</v>
      </c>
      <c r="O189" s="69" t="s">
        <v>337</v>
      </c>
    </row>
    <row r="190" spans="1:15" x14ac:dyDescent="0.2">
      <c r="A190" s="10"/>
      <c r="B190" s="14" t="s">
        <v>988</v>
      </c>
      <c r="C190" s="9" t="s">
        <v>23</v>
      </c>
      <c r="D190" s="69">
        <v>1.22</v>
      </c>
      <c r="E190" s="67">
        <v>0.24</v>
      </c>
      <c r="F190" s="69">
        <v>7.98</v>
      </c>
      <c r="G190" s="69">
        <v>38.96</v>
      </c>
      <c r="H190" s="67">
        <v>0.03</v>
      </c>
      <c r="I190" s="68"/>
      <c r="J190" s="68"/>
      <c r="K190" s="68"/>
      <c r="L190" s="69">
        <v>5.8</v>
      </c>
      <c r="M190" s="68">
        <v>26</v>
      </c>
      <c r="N190" s="68">
        <v>8.4</v>
      </c>
      <c r="O190" s="67">
        <v>0.72</v>
      </c>
    </row>
    <row r="191" spans="1:15" ht="23.25" customHeight="1" x14ac:dyDescent="0.2">
      <c r="A191" s="121" t="s">
        <v>744</v>
      </c>
      <c r="B191" s="125"/>
      <c r="C191" s="122"/>
      <c r="D191" s="66" t="s">
        <v>752</v>
      </c>
      <c r="E191" s="66" t="s">
        <v>42</v>
      </c>
      <c r="F191" s="66" t="s">
        <v>765</v>
      </c>
      <c r="G191" s="66" t="s">
        <v>774</v>
      </c>
      <c r="H191" s="68"/>
      <c r="I191" s="66" t="s">
        <v>781</v>
      </c>
      <c r="J191" s="66" t="s">
        <v>124</v>
      </c>
      <c r="K191" s="66" t="s">
        <v>787</v>
      </c>
      <c r="L191" s="66" t="s">
        <v>794</v>
      </c>
      <c r="M191" s="66" t="s">
        <v>800</v>
      </c>
      <c r="N191" s="66" t="s">
        <v>808</v>
      </c>
      <c r="O191" s="66" t="s">
        <v>787</v>
      </c>
    </row>
    <row r="192" spans="1:15" x14ac:dyDescent="0.2">
      <c r="A192" s="12"/>
      <c r="B192" s="19" t="s">
        <v>10</v>
      </c>
      <c r="C192" s="12"/>
      <c r="D192" s="73">
        <f>D193+D194+D195+D196</f>
        <v>10.44</v>
      </c>
      <c r="E192" s="73">
        <f t="shared" ref="E192:L192" si="15">E193+E194+E195+E196</f>
        <v>9.6</v>
      </c>
      <c r="F192" s="73">
        <f t="shared" si="15"/>
        <v>64.429999999999993</v>
      </c>
      <c r="G192" s="73">
        <f t="shared" si="15"/>
        <v>385.75</v>
      </c>
      <c r="H192" s="73">
        <f t="shared" si="15"/>
        <v>0.11</v>
      </c>
      <c r="I192" s="73">
        <f t="shared" si="15"/>
        <v>1.59</v>
      </c>
      <c r="J192" s="73">
        <f t="shared" si="15"/>
        <v>20</v>
      </c>
      <c r="K192" s="73">
        <f t="shared" si="15"/>
        <v>0.05</v>
      </c>
      <c r="L192" s="73">
        <f t="shared" si="15"/>
        <v>239.51999999999998</v>
      </c>
      <c r="M192" s="73">
        <f t="shared" ref="M192" si="16">M193+M194+M195+M196</f>
        <v>1.75</v>
      </c>
      <c r="N192" s="73">
        <f t="shared" ref="N192" si="17">N193+N194+N195+N196</f>
        <v>0.05</v>
      </c>
      <c r="O192" s="73">
        <f t="shared" ref="O192" si="18">O193+O194+O195+O196</f>
        <v>1.62</v>
      </c>
    </row>
    <row r="193" spans="1:15" x14ac:dyDescent="0.2">
      <c r="A193" s="12" t="s">
        <v>989</v>
      </c>
      <c r="B193" s="14" t="s">
        <v>990</v>
      </c>
      <c r="C193" s="15">
        <v>10</v>
      </c>
      <c r="D193" s="15">
        <v>2.6</v>
      </c>
      <c r="E193" s="15">
        <v>2.65</v>
      </c>
      <c r="F193" s="15">
        <v>0.36</v>
      </c>
      <c r="G193" s="15">
        <v>35.65</v>
      </c>
      <c r="H193" s="100"/>
      <c r="I193" s="15">
        <v>0.28000000000000003</v>
      </c>
      <c r="J193" s="100"/>
      <c r="K193" s="100"/>
      <c r="L193" s="15">
        <v>100.5</v>
      </c>
      <c r="M193" s="100"/>
      <c r="N193" s="100"/>
      <c r="O193" s="15">
        <v>0.1</v>
      </c>
    </row>
    <row r="194" spans="1:15" ht="24" x14ac:dyDescent="0.2">
      <c r="A194" s="41" t="s">
        <v>929</v>
      </c>
      <c r="B194" s="52" t="s">
        <v>928</v>
      </c>
      <c r="C194" s="57" t="s">
        <v>207</v>
      </c>
      <c r="D194" s="73" t="s">
        <v>353</v>
      </c>
      <c r="E194" s="73" t="s">
        <v>361</v>
      </c>
      <c r="F194" s="73" t="s">
        <v>372</v>
      </c>
      <c r="G194" s="73" t="s">
        <v>383</v>
      </c>
      <c r="H194" s="73" t="s">
        <v>105</v>
      </c>
      <c r="I194" s="73" t="s">
        <v>116</v>
      </c>
      <c r="J194" s="67" t="s">
        <v>125</v>
      </c>
      <c r="K194" s="73" t="s">
        <v>106</v>
      </c>
      <c r="L194" s="73" t="s">
        <v>414</v>
      </c>
      <c r="M194" s="73" t="s">
        <v>423</v>
      </c>
      <c r="N194" s="73" t="s">
        <v>106</v>
      </c>
      <c r="O194" s="73" t="s">
        <v>193</v>
      </c>
    </row>
    <row r="195" spans="1:15" x14ac:dyDescent="0.2">
      <c r="A195" s="29" t="s">
        <v>899</v>
      </c>
      <c r="B195" s="14" t="s">
        <v>11</v>
      </c>
      <c r="C195" s="15" t="s">
        <v>22</v>
      </c>
      <c r="D195" s="68"/>
      <c r="E195" s="68"/>
      <c r="F195" s="69" t="s">
        <v>63</v>
      </c>
      <c r="G195" s="69" t="s">
        <v>80</v>
      </c>
      <c r="H195" s="68"/>
      <c r="I195" s="68"/>
      <c r="J195" s="68"/>
      <c r="K195" s="68"/>
      <c r="L195" s="69" t="s">
        <v>143</v>
      </c>
      <c r="M195" s="68"/>
      <c r="N195" s="68"/>
      <c r="O195" s="69" t="s">
        <v>106</v>
      </c>
    </row>
    <row r="196" spans="1:15" x14ac:dyDescent="0.2">
      <c r="A196" s="23"/>
      <c r="B196" s="14" t="s">
        <v>12</v>
      </c>
      <c r="C196" s="9" t="s">
        <v>23</v>
      </c>
      <c r="D196" s="69" t="s">
        <v>30</v>
      </c>
      <c r="E196" s="67" t="s">
        <v>48</v>
      </c>
      <c r="F196" s="69" t="s">
        <v>64</v>
      </c>
      <c r="G196" s="75" t="s">
        <v>81</v>
      </c>
      <c r="H196" s="67" t="s">
        <v>101</v>
      </c>
      <c r="I196" s="68"/>
      <c r="J196" s="68"/>
      <c r="K196" s="68"/>
      <c r="L196" s="69">
        <v>4</v>
      </c>
      <c r="M196" s="68"/>
      <c r="N196" s="68"/>
      <c r="O196" s="67" t="s">
        <v>187</v>
      </c>
    </row>
    <row r="197" spans="1:15" x14ac:dyDescent="0.2">
      <c r="A197" s="12"/>
      <c r="B197" s="19" t="s">
        <v>13</v>
      </c>
      <c r="C197" s="12"/>
      <c r="D197" s="73" t="s">
        <v>38</v>
      </c>
      <c r="E197" s="73" t="s">
        <v>757</v>
      </c>
      <c r="F197" s="73" t="s">
        <v>766</v>
      </c>
      <c r="G197" s="90" t="s">
        <v>775</v>
      </c>
      <c r="H197" s="73" t="s">
        <v>778</v>
      </c>
      <c r="I197" s="73" t="s">
        <v>782</v>
      </c>
      <c r="J197" s="67" t="s">
        <v>125</v>
      </c>
      <c r="K197" s="91" t="s">
        <v>558</v>
      </c>
      <c r="L197" s="92" t="s">
        <v>795</v>
      </c>
      <c r="M197" s="73" t="s">
        <v>801</v>
      </c>
      <c r="N197" s="73" t="s">
        <v>809</v>
      </c>
      <c r="O197" s="73" t="s">
        <v>225</v>
      </c>
    </row>
    <row r="198" spans="1:15" ht="24" x14ac:dyDescent="0.2">
      <c r="A198" s="41" t="s">
        <v>924</v>
      </c>
      <c r="B198" s="38" t="s">
        <v>923</v>
      </c>
      <c r="C198" s="37" t="s">
        <v>24</v>
      </c>
      <c r="D198" s="69" t="s">
        <v>348</v>
      </c>
      <c r="E198" s="69" t="s">
        <v>225</v>
      </c>
      <c r="F198" s="69" t="s">
        <v>368</v>
      </c>
      <c r="G198" s="69" t="s">
        <v>378</v>
      </c>
      <c r="H198" s="69" t="s">
        <v>265</v>
      </c>
      <c r="I198" s="69" t="s">
        <v>392</v>
      </c>
      <c r="J198" s="68"/>
      <c r="K198" s="69" t="s">
        <v>403</v>
      </c>
      <c r="L198" s="69" t="s">
        <v>410</v>
      </c>
      <c r="M198" s="69" t="s">
        <v>420</v>
      </c>
      <c r="N198" s="69" t="s">
        <v>429</v>
      </c>
      <c r="O198" s="69" t="s">
        <v>436</v>
      </c>
    </row>
    <row r="199" spans="1:15" x14ac:dyDescent="0.2">
      <c r="A199" s="54" t="s">
        <v>957</v>
      </c>
      <c r="B199" s="14" t="s">
        <v>979</v>
      </c>
      <c r="C199" s="15" t="s">
        <v>643</v>
      </c>
      <c r="D199" s="69" t="s">
        <v>120</v>
      </c>
      <c r="E199" s="69" t="s">
        <v>758</v>
      </c>
      <c r="F199" s="69" t="s">
        <v>767</v>
      </c>
      <c r="G199" s="69" t="s">
        <v>776</v>
      </c>
      <c r="H199" s="69" t="s">
        <v>106</v>
      </c>
      <c r="I199" s="69" t="s">
        <v>783</v>
      </c>
      <c r="J199" s="68"/>
      <c r="K199" s="69" t="s">
        <v>788</v>
      </c>
      <c r="L199" s="69" t="s">
        <v>796</v>
      </c>
      <c r="M199" s="69" t="s">
        <v>802</v>
      </c>
      <c r="N199" s="69" t="s">
        <v>810</v>
      </c>
      <c r="O199" s="69" t="s">
        <v>37</v>
      </c>
    </row>
    <row r="200" spans="1:15" x14ac:dyDescent="0.2">
      <c r="A200" s="50" t="s">
        <v>943</v>
      </c>
      <c r="B200" s="14" t="s">
        <v>14</v>
      </c>
      <c r="C200" s="15">
        <v>180</v>
      </c>
      <c r="D200" s="69" t="s">
        <v>29</v>
      </c>
      <c r="E200" s="69" t="s">
        <v>52</v>
      </c>
      <c r="F200" s="69" t="s">
        <v>68</v>
      </c>
      <c r="G200" s="69" t="s">
        <v>85</v>
      </c>
      <c r="H200" s="69" t="s">
        <v>105</v>
      </c>
      <c r="I200" s="68"/>
      <c r="J200" s="69" t="s">
        <v>125</v>
      </c>
      <c r="K200" s="69" t="s">
        <v>132</v>
      </c>
      <c r="L200" s="69" t="s">
        <v>605</v>
      </c>
      <c r="M200" s="69" t="s">
        <v>163</v>
      </c>
      <c r="N200" s="69" t="s">
        <v>176</v>
      </c>
      <c r="O200" s="69" t="s">
        <v>191</v>
      </c>
    </row>
    <row r="201" spans="1:15" ht="24" x14ac:dyDescent="0.2">
      <c r="A201" s="50" t="s">
        <v>927</v>
      </c>
      <c r="B201" s="58" t="s">
        <v>967</v>
      </c>
      <c r="C201" s="15" t="s">
        <v>22</v>
      </c>
      <c r="D201" s="69" t="s">
        <v>351</v>
      </c>
      <c r="E201" s="69" t="s">
        <v>103</v>
      </c>
      <c r="F201" s="69" t="s">
        <v>371</v>
      </c>
      <c r="G201" s="69" t="s">
        <v>381</v>
      </c>
      <c r="H201" s="69" t="s">
        <v>389</v>
      </c>
      <c r="I201" s="69" t="s">
        <v>394</v>
      </c>
      <c r="J201" s="68"/>
      <c r="K201" s="68"/>
      <c r="L201" s="69" t="s">
        <v>413</v>
      </c>
      <c r="M201" s="68"/>
      <c r="N201" s="68"/>
      <c r="O201" s="69" t="s">
        <v>438</v>
      </c>
    </row>
    <row r="202" spans="1:15" x14ac:dyDescent="0.2">
      <c r="A202" s="12"/>
      <c r="B202" s="14" t="s">
        <v>12</v>
      </c>
      <c r="C202" s="9">
        <v>60</v>
      </c>
      <c r="D202" s="69">
        <v>4.5599999999999996</v>
      </c>
      <c r="E202" s="67">
        <v>0.48</v>
      </c>
      <c r="F202" s="69">
        <v>29.52</v>
      </c>
      <c r="G202" s="69">
        <v>140.63999999999999</v>
      </c>
      <c r="H202" s="67">
        <v>0.06</v>
      </c>
      <c r="I202" s="68"/>
      <c r="J202" s="68"/>
      <c r="K202" s="68"/>
      <c r="L202" s="69">
        <v>12</v>
      </c>
      <c r="M202" s="68"/>
      <c r="N202" s="68"/>
      <c r="O202" s="67">
        <v>0.66</v>
      </c>
    </row>
    <row r="203" spans="1:15" ht="23.25" customHeight="1" x14ac:dyDescent="0.2">
      <c r="A203" s="121" t="s">
        <v>814</v>
      </c>
      <c r="B203" s="125"/>
      <c r="C203" s="122"/>
      <c r="D203" s="66" t="s">
        <v>816</v>
      </c>
      <c r="E203" s="66" t="s">
        <v>822</v>
      </c>
      <c r="F203" s="66" t="s">
        <v>828</v>
      </c>
      <c r="G203" s="66" t="s">
        <v>835</v>
      </c>
      <c r="H203" s="66" t="s">
        <v>98</v>
      </c>
      <c r="I203" s="66" t="s">
        <v>842</v>
      </c>
      <c r="J203" s="66" t="s">
        <v>126</v>
      </c>
      <c r="K203" s="66" t="s">
        <v>137</v>
      </c>
      <c r="L203" s="66" t="s">
        <v>852</v>
      </c>
      <c r="M203" s="66" t="s">
        <v>859</v>
      </c>
      <c r="N203" s="66" t="s">
        <v>865</v>
      </c>
      <c r="O203" s="66" t="s">
        <v>787</v>
      </c>
    </row>
    <row r="204" spans="1:15" x14ac:dyDescent="0.2">
      <c r="A204" s="12"/>
      <c r="B204" s="17" t="s">
        <v>10</v>
      </c>
      <c r="C204" s="12"/>
      <c r="D204" s="69">
        <f>D205+D206+D207+D208</f>
        <v>9.9599999999999991</v>
      </c>
      <c r="E204" s="69">
        <f t="shared" ref="E204:O204" si="19">E205+E206+E207+E208</f>
        <v>13.88</v>
      </c>
      <c r="F204" s="69">
        <f t="shared" si="19"/>
        <v>57.36</v>
      </c>
      <c r="G204" s="69">
        <f t="shared" si="19"/>
        <v>394.23</v>
      </c>
      <c r="H204" s="69">
        <f t="shared" si="19"/>
        <v>0.21999999999999997</v>
      </c>
      <c r="I204" s="69">
        <f t="shared" si="19"/>
        <v>2.02</v>
      </c>
      <c r="J204" s="69">
        <f t="shared" si="19"/>
        <v>44.4</v>
      </c>
      <c r="K204" s="69">
        <f t="shared" si="19"/>
        <v>0.6</v>
      </c>
      <c r="L204" s="69">
        <f t="shared" si="19"/>
        <v>214.32999999999998</v>
      </c>
      <c r="M204" s="69">
        <f t="shared" si="19"/>
        <v>104.92</v>
      </c>
      <c r="N204" s="69">
        <f t="shared" si="19"/>
        <v>39.839999999999996</v>
      </c>
      <c r="O204" s="69">
        <f t="shared" si="19"/>
        <v>1.62</v>
      </c>
    </row>
    <row r="205" spans="1:15" x14ac:dyDescent="0.2">
      <c r="A205" s="98" t="s">
        <v>984</v>
      </c>
      <c r="B205" s="14" t="s">
        <v>985</v>
      </c>
      <c r="C205" s="15">
        <v>10</v>
      </c>
      <c r="D205" s="15">
        <v>0.14000000000000001</v>
      </c>
      <c r="E205" s="15">
        <v>6.83</v>
      </c>
      <c r="F205" s="99">
        <v>0.19</v>
      </c>
      <c r="G205" s="15">
        <v>62.8</v>
      </c>
      <c r="H205" s="100"/>
      <c r="I205" s="100"/>
      <c r="J205" s="101">
        <v>44.4</v>
      </c>
      <c r="K205" s="15">
        <v>0.11</v>
      </c>
      <c r="L205" s="15">
        <v>3.22</v>
      </c>
      <c r="M205" s="15">
        <v>3.9</v>
      </c>
      <c r="N205" s="15">
        <v>0.11</v>
      </c>
      <c r="O205" s="102">
        <v>0.03</v>
      </c>
    </row>
    <row r="206" spans="1:15" ht="24" x14ac:dyDescent="0.2">
      <c r="A206" s="41" t="s">
        <v>904</v>
      </c>
      <c r="B206" s="40" t="s">
        <v>922</v>
      </c>
      <c r="C206" s="9" t="s">
        <v>207</v>
      </c>
      <c r="D206" s="67" t="s">
        <v>558</v>
      </c>
      <c r="E206" s="67" t="s">
        <v>565</v>
      </c>
      <c r="F206" s="67" t="s">
        <v>575</v>
      </c>
      <c r="G206" s="67" t="s">
        <v>585</v>
      </c>
      <c r="H206" s="67" t="s">
        <v>100</v>
      </c>
      <c r="I206" s="67" t="s">
        <v>593</v>
      </c>
      <c r="J206" s="84"/>
      <c r="K206" s="85" t="s">
        <v>603</v>
      </c>
      <c r="L206" s="67" t="s">
        <v>611</v>
      </c>
      <c r="M206" s="67" t="s">
        <v>621</v>
      </c>
      <c r="N206" s="67" t="s">
        <v>631</v>
      </c>
      <c r="O206" s="78" t="s">
        <v>604</v>
      </c>
    </row>
    <row r="207" spans="1:15" x14ac:dyDescent="0.2">
      <c r="A207" s="29" t="s">
        <v>905</v>
      </c>
      <c r="B207" s="14" t="s">
        <v>16</v>
      </c>
      <c r="C207" s="15" t="s">
        <v>22</v>
      </c>
      <c r="D207" s="69" t="s">
        <v>37</v>
      </c>
      <c r="E207" s="69" t="s">
        <v>55</v>
      </c>
      <c r="F207" s="69" t="s">
        <v>72</v>
      </c>
      <c r="G207" s="69" t="s">
        <v>89</v>
      </c>
      <c r="H207" s="69" t="s">
        <v>101</v>
      </c>
      <c r="I207" s="69" t="s">
        <v>117</v>
      </c>
      <c r="J207" s="68"/>
      <c r="K207" s="68"/>
      <c r="L207" s="69" t="s">
        <v>152</v>
      </c>
      <c r="M207" s="68"/>
      <c r="N207" s="68"/>
      <c r="O207" s="69" t="s">
        <v>109</v>
      </c>
    </row>
    <row r="208" spans="1:15" x14ac:dyDescent="0.2">
      <c r="A208" s="12"/>
      <c r="B208" s="14" t="s">
        <v>12</v>
      </c>
      <c r="C208" s="9" t="s">
        <v>23</v>
      </c>
      <c r="D208" s="69" t="s">
        <v>30</v>
      </c>
      <c r="E208" s="67" t="s">
        <v>48</v>
      </c>
      <c r="F208" s="69" t="s">
        <v>64</v>
      </c>
      <c r="G208" s="69" t="s">
        <v>81</v>
      </c>
      <c r="H208" s="67" t="s">
        <v>101</v>
      </c>
      <c r="I208" s="68"/>
      <c r="J208" s="68"/>
      <c r="K208" s="68"/>
      <c r="L208" s="69" t="s">
        <v>144</v>
      </c>
      <c r="M208" s="68"/>
      <c r="N208" s="68"/>
      <c r="O208" s="67" t="s">
        <v>187</v>
      </c>
    </row>
    <row r="209" spans="1:15" x14ac:dyDescent="0.2">
      <c r="A209" s="12"/>
      <c r="B209" s="14"/>
      <c r="C209" s="9"/>
      <c r="D209" s="69"/>
      <c r="E209" s="67"/>
      <c r="F209" s="69"/>
      <c r="G209" s="69"/>
      <c r="H209" s="67"/>
      <c r="I209" s="68"/>
      <c r="J209" s="68"/>
      <c r="K209" s="68"/>
      <c r="L209" s="69"/>
      <c r="M209" s="68"/>
      <c r="N209" s="68"/>
      <c r="O209" s="67"/>
    </row>
    <row r="210" spans="1:15" x14ac:dyDescent="0.2">
      <c r="A210" s="12"/>
      <c r="B210" s="11" t="s">
        <v>13</v>
      </c>
      <c r="C210" s="12"/>
      <c r="D210" s="67" t="s">
        <v>817</v>
      </c>
      <c r="E210" s="67" t="s">
        <v>823</v>
      </c>
      <c r="F210" s="67" t="s">
        <v>829</v>
      </c>
      <c r="G210" s="67" t="s">
        <v>836</v>
      </c>
      <c r="H210" s="67" t="s">
        <v>661</v>
      </c>
      <c r="I210" s="67" t="s">
        <v>843</v>
      </c>
      <c r="J210" s="68"/>
      <c r="K210" s="67" t="s">
        <v>849</v>
      </c>
      <c r="L210" s="67" t="s">
        <v>853</v>
      </c>
      <c r="M210" s="67" t="s">
        <v>860</v>
      </c>
      <c r="N210" s="67" t="s">
        <v>866</v>
      </c>
      <c r="O210" s="67" t="s">
        <v>227</v>
      </c>
    </row>
    <row r="211" spans="1:15" x14ac:dyDescent="0.2">
      <c r="A211" s="43" t="s">
        <v>944</v>
      </c>
      <c r="B211" s="13" t="s">
        <v>550</v>
      </c>
      <c r="C211" s="9" t="s">
        <v>208</v>
      </c>
      <c r="D211" s="67" t="s">
        <v>555</v>
      </c>
      <c r="E211" s="67" t="s">
        <v>563</v>
      </c>
      <c r="F211" s="67" t="s">
        <v>570</v>
      </c>
      <c r="G211" s="67" t="s">
        <v>580</v>
      </c>
      <c r="H211" s="67" t="s">
        <v>100</v>
      </c>
      <c r="I211" s="67" t="s">
        <v>590</v>
      </c>
      <c r="J211" s="68"/>
      <c r="K211" s="67" t="s">
        <v>115</v>
      </c>
      <c r="L211" s="67" t="s">
        <v>382</v>
      </c>
      <c r="M211" s="67" t="s">
        <v>616</v>
      </c>
      <c r="N211" s="67" t="s">
        <v>626</v>
      </c>
      <c r="O211" s="67" t="s">
        <v>637</v>
      </c>
    </row>
    <row r="212" spans="1:15" x14ac:dyDescent="0.2">
      <c r="A212" s="46" t="s">
        <v>958</v>
      </c>
      <c r="B212" s="14" t="s">
        <v>970</v>
      </c>
      <c r="C212" s="15" t="s">
        <v>22</v>
      </c>
      <c r="D212" s="69" t="s">
        <v>818</v>
      </c>
      <c r="E212" s="69" t="s">
        <v>824</v>
      </c>
      <c r="F212" s="69" t="s">
        <v>830</v>
      </c>
      <c r="G212" s="69" t="s">
        <v>837</v>
      </c>
      <c r="H212" s="69" t="s">
        <v>187</v>
      </c>
      <c r="I212" s="69" t="s">
        <v>844</v>
      </c>
      <c r="J212" s="68"/>
      <c r="K212" s="69" t="s">
        <v>271</v>
      </c>
      <c r="L212" s="69" t="s">
        <v>854</v>
      </c>
      <c r="M212" s="69" t="s">
        <v>861</v>
      </c>
      <c r="N212" s="69" t="s">
        <v>867</v>
      </c>
      <c r="O212" s="69" t="s">
        <v>872</v>
      </c>
    </row>
    <row r="213" spans="1:15" x14ac:dyDescent="0.2">
      <c r="A213" s="47" t="s">
        <v>917</v>
      </c>
      <c r="B213" s="14" t="s">
        <v>965</v>
      </c>
      <c r="C213" s="15" t="s">
        <v>22</v>
      </c>
      <c r="D213" s="69" t="s">
        <v>215</v>
      </c>
      <c r="E213" s="68"/>
      <c r="F213" s="69" t="s">
        <v>241</v>
      </c>
      <c r="G213" s="69" t="s">
        <v>256</v>
      </c>
      <c r="H213" s="69" t="s">
        <v>191</v>
      </c>
      <c r="I213" s="69" t="s">
        <v>275</v>
      </c>
      <c r="J213" s="68"/>
      <c r="K213" s="68"/>
      <c r="L213" s="69" t="s">
        <v>299</v>
      </c>
      <c r="M213" s="68"/>
      <c r="N213" s="68"/>
      <c r="O213" s="69" t="s">
        <v>873</v>
      </c>
    </row>
    <row r="214" spans="1:15" x14ac:dyDescent="0.2">
      <c r="A214" s="10"/>
      <c r="B214" s="14" t="s">
        <v>988</v>
      </c>
      <c r="C214" s="9">
        <v>40</v>
      </c>
      <c r="D214" s="69">
        <v>2.44</v>
      </c>
      <c r="E214" s="67">
        <v>0.48</v>
      </c>
      <c r="F214" s="69">
        <v>15.96</v>
      </c>
      <c r="G214" s="69">
        <v>77.92</v>
      </c>
      <c r="H214" s="67">
        <v>0.06</v>
      </c>
      <c r="I214" s="68"/>
      <c r="J214" s="68"/>
      <c r="K214" s="68"/>
      <c r="L214" s="69">
        <v>11.6</v>
      </c>
      <c r="M214" s="68">
        <v>52</v>
      </c>
      <c r="N214" s="68">
        <v>16.8</v>
      </c>
      <c r="O214" s="67">
        <v>1.44</v>
      </c>
    </row>
    <row r="215" spans="1:15" ht="24" customHeight="1" x14ac:dyDescent="0.2">
      <c r="A215" s="121" t="s">
        <v>815</v>
      </c>
      <c r="B215" s="125"/>
      <c r="C215" s="122"/>
      <c r="D215" s="66">
        <f>D216+D220</f>
        <v>30.15</v>
      </c>
      <c r="E215" s="66">
        <f t="shared" ref="E215:O215" si="20">E216+E220</f>
        <v>36.4</v>
      </c>
      <c r="F215" s="66">
        <f t="shared" si="20"/>
        <v>162.70999999999998</v>
      </c>
      <c r="G215" s="66">
        <f t="shared" si="20"/>
        <v>1098.7</v>
      </c>
      <c r="H215" s="66">
        <f t="shared" si="20"/>
        <v>0.55000000000000004</v>
      </c>
      <c r="I215" s="66">
        <f t="shared" si="20"/>
        <v>24.84</v>
      </c>
      <c r="J215" s="66">
        <f t="shared" si="20"/>
        <v>9</v>
      </c>
      <c r="K215" s="66">
        <f t="shared" si="20"/>
        <v>5.3800000000000008</v>
      </c>
      <c r="L215" s="66">
        <f t="shared" si="20"/>
        <v>274.68</v>
      </c>
      <c r="M215" s="66">
        <f t="shared" si="20"/>
        <v>202</v>
      </c>
      <c r="N215" s="66">
        <f t="shared" si="20"/>
        <v>72.2</v>
      </c>
      <c r="O215" s="66">
        <f t="shared" si="20"/>
        <v>4.7300000000000004</v>
      </c>
    </row>
    <row r="216" spans="1:15" x14ac:dyDescent="0.2">
      <c r="A216" s="12"/>
      <c r="B216" s="11" t="s">
        <v>10</v>
      </c>
      <c r="C216" s="12"/>
      <c r="D216" s="67">
        <f>D217+D218+D219</f>
        <v>17.43</v>
      </c>
      <c r="E216" s="67">
        <f t="shared" ref="E216:O216" si="21">E217+E218+E219</f>
        <v>7.82</v>
      </c>
      <c r="F216" s="67">
        <f t="shared" si="21"/>
        <v>57.41</v>
      </c>
      <c r="G216" s="67">
        <f t="shared" si="21"/>
        <v>369.62</v>
      </c>
      <c r="H216" s="67">
        <f t="shared" si="21"/>
        <v>0.1</v>
      </c>
      <c r="I216" s="67">
        <f t="shared" si="21"/>
        <v>1.02</v>
      </c>
      <c r="J216" s="67">
        <f t="shared" si="21"/>
        <v>9</v>
      </c>
      <c r="K216" s="67">
        <f t="shared" si="21"/>
        <v>0.15</v>
      </c>
      <c r="L216" s="67">
        <f t="shared" si="21"/>
        <v>196.37</v>
      </c>
      <c r="M216" s="67">
        <f t="shared" si="21"/>
        <v>15.56</v>
      </c>
      <c r="N216" s="67">
        <f t="shared" si="21"/>
        <v>4.25</v>
      </c>
      <c r="O216" s="67">
        <f t="shared" si="21"/>
        <v>1.32</v>
      </c>
    </row>
    <row r="217" spans="1:15" ht="24" x14ac:dyDescent="0.2">
      <c r="A217" s="105" t="s">
        <v>963</v>
      </c>
      <c r="B217" s="58" t="s">
        <v>983</v>
      </c>
      <c r="C217" s="15" t="s">
        <v>995</v>
      </c>
      <c r="D217" s="69">
        <v>13.92</v>
      </c>
      <c r="E217" s="69">
        <v>5.96</v>
      </c>
      <c r="F217" s="69">
        <v>22.7</v>
      </c>
      <c r="G217" s="69">
        <v>200</v>
      </c>
      <c r="H217" s="69">
        <v>0.05</v>
      </c>
      <c r="I217" s="69">
        <v>0.37</v>
      </c>
      <c r="J217" s="74">
        <v>9</v>
      </c>
      <c r="K217" s="74">
        <v>0.15</v>
      </c>
      <c r="L217" s="69">
        <v>127.94</v>
      </c>
      <c r="M217" s="74">
        <v>15.56</v>
      </c>
      <c r="N217" s="74">
        <v>4.25</v>
      </c>
      <c r="O217" s="69">
        <v>0.7</v>
      </c>
    </row>
    <row r="218" spans="1:15" x14ac:dyDescent="0.2">
      <c r="A218" s="41" t="s">
        <v>937</v>
      </c>
      <c r="B218" s="13" t="s">
        <v>445</v>
      </c>
      <c r="C218" s="9" t="s">
        <v>22</v>
      </c>
      <c r="D218" s="67" t="s">
        <v>403</v>
      </c>
      <c r="E218" s="67" t="s">
        <v>460</v>
      </c>
      <c r="F218" s="67" t="s">
        <v>471</v>
      </c>
      <c r="G218" s="67" t="s">
        <v>484</v>
      </c>
      <c r="H218" s="67" t="s">
        <v>191</v>
      </c>
      <c r="I218" s="67" t="s">
        <v>117</v>
      </c>
      <c r="J218" s="68"/>
      <c r="K218" s="68"/>
      <c r="L218" s="67" t="s">
        <v>513</v>
      </c>
      <c r="M218" s="68"/>
      <c r="N218" s="68"/>
      <c r="O218" s="67" t="s">
        <v>274</v>
      </c>
    </row>
    <row r="219" spans="1:15" x14ac:dyDescent="0.2">
      <c r="A219" s="12"/>
      <c r="B219" s="14" t="s">
        <v>12</v>
      </c>
      <c r="C219" s="15" t="s">
        <v>23</v>
      </c>
      <c r="D219" s="69" t="s">
        <v>30</v>
      </c>
      <c r="E219" s="69" t="s">
        <v>48</v>
      </c>
      <c r="F219" s="69" t="s">
        <v>64</v>
      </c>
      <c r="G219" s="69" t="s">
        <v>81</v>
      </c>
      <c r="H219" s="69" t="s">
        <v>101</v>
      </c>
      <c r="I219" s="68"/>
      <c r="J219" s="68"/>
      <c r="K219" s="68"/>
      <c r="L219" s="69" t="s">
        <v>144</v>
      </c>
      <c r="M219" s="68"/>
      <c r="N219" s="68"/>
      <c r="O219" s="69">
        <v>0.22</v>
      </c>
    </row>
    <row r="220" spans="1:15" x14ac:dyDescent="0.2">
      <c r="A220" s="12"/>
      <c r="B220" s="11" t="s">
        <v>13</v>
      </c>
      <c r="C220" s="12"/>
      <c r="D220" s="77" t="s">
        <v>819</v>
      </c>
      <c r="E220" s="77" t="s">
        <v>825</v>
      </c>
      <c r="F220" s="67" t="s">
        <v>831</v>
      </c>
      <c r="G220" s="67" t="s">
        <v>838</v>
      </c>
      <c r="H220" s="67">
        <v>0.45</v>
      </c>
      <c r="I220" s="77" t="s">
        <v>845</v>
      </c>
      <c r="J220" s="68"/>
      <c r="K220" s="67" t="s">
        <v>850</v>
      </c>
      <c r="L220" s="67" t="s">
        <v>855</v>
      </c>
      <c r="M220" s="67">
        <v>186.44</v>
      </c>
      <c r="N220" s="67" t="s">
        <v>868</v>
      </c>
      <c r="O220" s="67">
        <v>3.41</v>
      </c>
    </row>
    <row r="221" spans="1:15" x14ac:dyDescent="0.2">
      <c r="A221" s="49" t="s">
        <v>906</v>
      </c>
      <c r="B221" s="14" t="s">
        <v>996</v>
      </c>
      <c r="C221" s="15">
        <v>250</v>
      </c>
      <c r="D221" s="79" t="s">
        <v>39</v>
      </c>
      <c r="E221" s="93" t="s">
        <v>57</v>
      </c>
      <c r="F221" s="69" t="s">
        <v>74</v>
      </c>
      <c r="G221" s="69" t="s">
        <v>91</v>
      </c>
      <c r="H221" s="69" t="s">
        <v>109</v>
      </c>
      <c r="I221" s="93" t="s">
        <v>119</v>
      </c>
      <c r="J221" s="68"/>
      <c r="K221" s="69" t="s">
        <v>136</v>
      </c>
      <c r="L221" s="69" t="s">
        <v>154</v>
      </c>
      <c r="M221" s="69" t="s">
        <v>168</v>
      </c>
      <c r="N221" s="69" t="s">
        <v>181</v>
      </c>
      <c r="O221" s="75" t="s">
        <v>195</v>
      </c>
    </row>
    <row r="222" spans="1:15" x14ac:dyDescent="0.2">
      <c r="A222" s="50" t="s">
        <v>931</v>
      </c>
      <c r="B222" s="14" t="s">
        <v>344</v>
      </c>
      <c r="C222" s="15" t="s">
        <v>346</v>
      </c>
      <c r="D222" s="69" t="s">
        <v>176</v>
      </c>
      <c r="E222" s="79" t="s">
        <v>364</v>
      </c>
      <c r="F222" s="69" t="s">
        <v>375</v>
      </c>
      <c r="G222" s="69" t="s">
        <v>386</v>
      </c>
      <c r="H222" s="69" t="s">
        <v>108</v>
      </c>
      <c r="I222" s="79" t="s">
        <v>397</v>
      </c>
      <c r="J222" s="68"/>
      <c r="K222" s="69" t="s">
        <v>408</v>
      </c>
      <c r="L222" s="69" t="s">
        <v>417</v>
      </c>
      <c r="M222" s="69" t="s">
        <v>426</v>
      </c>
      <c r="N222" s="69" t="s">
        <v>62</v>
      </c>
      <c r="O222" s="79" t="s">
        <v>439</v>
      </c>
    </row>
    <row r="223" spans="1:15" ht="24" x14ac:dyDescent="0.2">
      <c r="A223" s="50" t="s">
        <v>927</v>
      </c>
      <c r="B223" s="60" t="s">
        <v>964</v>
      </c>
      <c r="C223" s="9" t="s">
        <v>22</v>
      </c>
      <c r="D223" s="67" t="s">
        <v>820</v>
      </c>
      <c r="E223" s="67" t="s">
        <v>826</v>
      </c>
      <c r="F223" s="67" t="s">
        <v>832</v>
      </c>
      <c r="G223" s="67" t="s">
        <v>839</v>
      </c>
      <c r="H223" s="67" t="s">
        <v>210</v>
      </c>
      <c r="I223" s="68"/>
      <c r="J223" s="68"/>
      <c r="K223" s="67" t="s">
        <v>826</v>
      </c>
      <c r="L223" s="67" t="s">
        <v>856</v>
      </c>
      <c r="M223" s="67" t="s">
        <v>862</v>
      </c>
      <c r="N223" s="67" t="s">
        <v>869</v>
      </c>
      <c r="O223" s="67" t="s">
        <v>641</v>
      </c>
    </row>
    <row r="224" spans="1:15" x14ac:dyDescent="0.2">
      <c r="A224" s="12"/>
      <c r="B224" s="14" t="s">
        <v>12</v>
      </c>
      <c r="C224" s="9" t="s">
        <v>23</v>
      </c>
      <c r="D224" s="69" t="s">
        <v>30</v>
      </c>
      <c r="E224" s="67" t="s">
        <v>48</v>
      </c>
      <c r="F224" s="69" t="s">
        <v>64</v>
      </c>
      <c r="G224" s="69" t="s">
        <v>81</v>
      </c>
      <c r="H224" s="67" t="s">
        <v>101</v>
      </c>
      <c r="I224" s="68"/>
      <c r="J224" s="68"/>
      <c r="K224" s="68"/>
      <c r="L224" s="69" t="s">
        <v>144</v>
      </c>
      <c r="M224" s="68"/>
      <c r="N224" s="68"/>
      <c r="O224" s="67" t="s">
        <v>635</v>
      </c>
    </row>
    <row r="225" spans="1:15" ht="20.25" customHeight="1" x14ac:dyDescent="0.2">
      <c r="A225" s="121" t="s">
        <v>961</v>
      </c>
      <c r="B225" s="125"/>
      <c r="C225" s="122"/>
      <c r="D225" s="66" t="s">
        <v>58</v>
      </c>
      <c r="E225" s="66" t="s">
        <v>779</v>
      </c>
      <c r="F225" s="66" t="s">
        <v>833</v>
      </c>
      <c r="G225" s="66" t="s">
        <v>840</v>
      </c>
      <c r="H225" s="66" t="s">
        <v>98</v>
      </c>
      <c r="I225" s="66" t="s">
        <v>846</v>
      </c>
      <c r="J225" s="66" t="s">
        <v>848</v>
      </c>
      <c r="K225" s="66" t="s">
        <v>851</v>
      </c>
      <c r="L225" s="66" t="s">
        <v>857</v>
      </c>
      <c r="M225" s="66" t="s">
        <v>863</v>
      </c>
      <c r="N225" s="66" t="s">
        <v>870</v>
      </c>
      <c r="O225" s="66" t="s">
        <v>137</v>
      </c>
    </row>
    <row r="226" spans="1:15" x14ac:dyDescent="0.2">
      <c r="A226" s="12"/>
      <c r="B226" s="11" t="s">
        <v>10</v>
      </c>
      <c r="C226" s="12"/>
      <c r="D226" s="67" t="s">
        <v>821</v>
      </c>
      <c r="E226" s="67" t="s">
        <v>827</v>
      </c>
      <c r="F226" s="67" t="s">
        <v>834</v>
      </c>
      <c r="G226" s="67" t="s">
        <v>841</v>
      </c>
      <c r="H226" s="67" t="s">
        <v>100</v>
      </c>
      <c r="I226" s="67" t="s">
        <v>847</v>
      </c>
      <c r="J226" s="106">
        <v>20</v>
      </c>
      <c r="K226" s="67" t="s">
        <v>591</v>
      </c>
      <c r="L226" s="67" t="s">
        <v>858</v>
      </c>
      <c r="M226" s="67" t="s">
        <v>864</v>
      </c>
      <c r="N226" s="67" t="s">
        <v>871</v>
      </c>
      <c r="O226" s="67" t="s">
        <v>593</v>
      </c>
    </row>
    <row r="227" spans="1:15" ht="24" x14ac:dyDescent="0.2">
      <c r="A227" s="41" t="s">
        <v>904</v>
      </c>
      <c r="B227" s="40" t="s">
        <v>935</v>
      </c>
      <c r="C227" s="9" t="s">
        <v>207</v>
      </c>
      <c r="D227" s="67" t="s">
        <v>451</v>
      </c>
      <c r="E227" s="67" t="s">
        <v>188</v>
      </c>
      <c r="F227" s="67" t="s">
        <v>470</v>
      </c>
      <c r="G227" s="67" t="s">
        <v>483</v>
      </c>
      <c r="H227" s="67" t="s">
        <v>210</v>
      </c>
      <c r="I227" s="67" t="s">
        <v>113</v>
      </c>
      <c r="J227" s="68"/>
      <c r="K227" s="67" t="s">
        <v>197</v>
      </c>
      <c r="L227" s="67" t="s">
        <v>512</v>
      </c>
      <c r="M227" s="67" t="s">
        <v>523</v>
      </c>
      <c r="N227" s="67" t="s">
        <v>533</v>
      </c>
      <c r="O227" s="67" t="s">
        <v>266</v>
      </c>
    </row>
    <row r="228" spans="1:15" x14ac:dyDescent="0.2">
      <c r="A228" s="36" t="s">
        <v>912</v>
      </c>
      <c r="B228" s="14" t="s">
        <v>201</v>
      </c>
      <c r="C228" s="15" t="s">
        <v>205</v>
      </c>
      <c r="D228" s="69" t="s">
        <v>210</v>
      </c>
      <c r="E228" s="68"/>
      <c r="F228" s="69" t="s">
        <v>236</v>
      </c>
      <c r="G228" s="69" t="s">
        <v>251</v>
      </c>
      <c r="H228" s="68"/>
      <c r="I228" s="69" t="s">
        <v>271</v>
      </c>
      <c r="J228" s="68"/>
      <c r="K228" s="69" t="s">
        <v>110</v>
      </c>
      <c r="L228" s="69" t="s">
        <v>294</v>
      </c>
      <c r="M228" s="69" t="s">
        <v>277</v>
      </c>
      <c r="N228" s="69" t="s">
        <v>319</v>
      </c>
      <c r="O228" s="69" t="s">
        <v>105</v>
      </c>
    </row>
    <row r="229" spans="1:15" x14ac:dyDescent="0.2">
      <c r="A229" s="10"/>
      <c r="B229" s="14" t="s">
        <v>12</v>
      </c>
      <c r="C229" s="15" t="s">
        <v>23</v>
      </c>
      <c r="D229" s="69" t="s">
        <v>30</v>
      </c>
      <c r="E229" s="67" t="s">
        <v>48</v>
      </c>
      <c r="F229" s="69" t="s">
        <v>64</v>
      </c>
      <c r="G229" s="69" t="s">
        <v>81</v>
      </c>
      <c r="H229" s="67" t="s">
        <v>101</v>
      </c>
      <c r="I229" s="68"/>
      <c r="J229" s="68"/>
      <c r="K229" s="68"/>
      <c r="L229" s="69" t="s">
        <v>144</v>
      </c>
      <c r="M229" s="68"/>
      <c r="N229" s="68"/>
      <c r="O229" s="67" t="s">
        <v>187</v>
      </c>
    </row>
    <row r="230" spans="1:15" x14ac:dyDescent="0.2">
      <c r="A230" s="10"/>
      <c r="B230" s="11" t="s">
        <v>13</v>
      </c>
      <c r="C230" s="10"/>
      <c r="D230" s="67" t="s">
        <v>877</v>
      </c>
      <c r="E230" s="67" t="s">
        <v>879</v>
      </c>
      <c r="F230" s="67" t="s">
        <v>881</v>
      </c>
      <c r="G230" s="67" t="s">
        <v>883</v>
      </c>
      <c r="H230" s="67" t="s">
        <v>492</v>
      </c>
      <c r="I230" s="67" t="s">
        <v>885</v>
      </c>
      <c r="J230" s="67" t="s">
        <v>886</v>
      </c>
      <c r="K230" s="67" t="s">
        <v>887</v>
      </c>
      <c r="L230" s="67" t="s">
        <v>888</v>
      </c>
      <c r="M230" s="67" t="s">
        <v>890</v>
      </c>
      <c r="N230" s="67" t="s">
        <v>893</v>
      </c>
      <c r="O230" s="67" t="s">
        <v>895</v>
      </c>
    </row>
    <row r="231" spans="1:15" ht="24" x14ac:dyDescent="0.2">
      <c r="A231" s="27" t="s">
        <v>938</v>
      </c>
      <c r="B231" s="40" t="s">
        <v>936</v>
      </c>
      <c r="C231" s="9" t="s">
        <v>208</v>
      </c>
      <c r="D231" s="67" t="s">
        <v>160</v>
      </c>
      <c r="E231" s="67" t="s">
        <v>462</v>
      </c>
      <c r="F231" s="67" t="s">
        <v>473</v>
      </c>
      <c r="G231" s="77" t="s">
        <v>486</v>
      </c>
      <c r="H231" s="67" t="s">
        <v>356</v>
      </c>
      <c r="I231" s="67" t="s">
        <v>396</v>
      </c>
      <c r="J231" s="68"/>
      <c r="K231" s="67" t="s">
        <v>504</v>
      </c>
      <c r="L231" s="67" t="s">
        <v>515</v>
      </c>
      <c r="M231" s="67" t="s">
        <v>891</v>
      </c>
      <c r="N231" s="67" t="s">
        <v>535</v>
      </c>
      <c r="O231" s="67" t="s">
        <v>544</v>
      </c>
    </row>
    <row r="232" spans="1:15" x14ac:dyDescent="0.2">
      <c r="A232" s="55" t="s">
        <v>959</v>
      </c>
      <c r="B232" s="13" t="s">
        <v>980</v>
      </c>
      <c r="C232" s="9">
        <v>100</v>
      </c>
      <c r="D232" s="67" t="s">
        <v>878</v>
      </c>
      <c r="E232" s="67" t="s">
        <v>880</v>
      </c>
      <c r="F232" s="67" t="s">
        <v>882</v>
      </c>
      <c r="G232" s="76" t="s">
        <v>884</v>
      </c>
      <c r="H232" s="67" t="s">
        <v>267</v>
      </c>
      <c r="I232" s="67" t="s">
        <v>330</v>
      </c>
      <c r="J232" s="67" t="s">
        <v>89</v>
      </c>
      <c r="K232" s="67" t="s">
        <v>270</v>
      </c>
      <c r="L232" s="67" t="s">
        <v>889</v>
      </c>
      <c r="M232" s="67" t="s">
        <v>892</v>
      </c>
      <c r="N232" s="67" t="s">
        <v>894</v>
      </c>
      <c r="O232" s="67" t="s">
        <v>544</v>
      </c>
    </row>
    <row r="233" spans="1:15" x14ac:dyDescent="0.2">
      <c r="A233" s="50" t="s">
        <v>960</v>
      </c>
      <c r="B233" s="14" t="s">
        <v>551</v>
      </c>
      <c r="C233" s="15">
        <v>180</v>
      </c>
      <c r="D233" s="69" t="s">
        <v>556</v>
      </c>
      <c r="E233" s="69" t="s">
        <v>355</v>
      </c>
      <c r="F233" s="69" t="s">
        <v>572</v>
      </c>
      <c r="G233" s="69" t="s">
        <v>582</v>
      </c>
      <c r="H233" s="69" t="s">
        <v>48</v>
      </c>
      <c r="I233" s="69" t="s">
        <v>146</v>
      </c>
      <c r="J233" s="69" t="s">
        <v>125</v>
      </c>
      <c r="K233" s="69" t="s">
        <v>100</v>
      </c>
      <c r="L233" s="69" t="s">
        <v>608</v>
      </c>
      <c r="M233" s="69" t="s">
        <v>618</v>
      </c>
      <c r="N233" s="69" t="s">
        <v>628</v>
      </c>
      <c r="O233" s="69" t="s">
        <v>639</v>
      </c>
    </row>
    <row r="234" spans="1:15" x14ac:dyDescent="0.2">
      <c r="A234" s="46" t="s">
        <v>908</v>
      </c>
      <c r="B234" s="14" t="s">
        <v>18</v>
      </c>
      <c r="C234" s="9" t="s">
        <v>22</v>
      </c>
      <c r="D234" s="69" t="s">
        <v>41</v>
      </c>
      <c r="E234" s="68"/>
      <c r="F234" s="69" t="s">
        <v>75</v>
      </c>
      <c r="G234" s="67" t="s">
        <v>92</v>
      </c>
      <c r="H234" s="67" t="s">
        <v>110</v>
      </c>
      <c r="I234" s="69" t="s">
        <v>120</v>
      </c>
      <c r="J234" s="68"/>
      <c r="K234" s="68"/>
      <c r="L234" s="69" t="s">
        <v>155</v>
      </c>
      <c r="M234" s="68"/>
      <c r="N234" s="68"/>
      <c r="O234" s="67" t="s">
        <v>197</v>
      </c>
    </row>
    <row r="235" spans="1:15" x14ac:dyDescent="0.2">
      <c r="A235" s="10"/>
      <c r="B235" s="14" t="s">
        <v>988</v>
      </c>
      <c r="C235" s="9" t="s">
        <v>23</v>
      </c>
      <c r="D235" s="69">
        <v>1.22</v>
      </c>
      <c r="E235" s="67">
        <v>0.24</v>
      </c>
      <c r="F235" s="69">
        <v>7.98</v>
      </c>
      <c r="G235" s="69">
        <v>38.96</v>
      </c>
      <c r="H235" s="67">
        <v>0.03</v>
      </c>
      <c r="I235" s="68"/>
      <c r="J235" s="68"/>
      <c r="K235" s="68"/>
      <c r="L235" s="69">
        <v>5.8</v>
      </c>
      <c r="M235" s="68">
        <v>26</v>
      </c>
      <c r="N235" s="68">
        <v>8.4</v>
      </c>
      <c r="O235" s="67">
        <v>0.72</v>
      </c>
    </row>
    <row r="236" spans="1:15" ht="19.5" customHeight="1" x14ac:dyDescent="0.2">
      <c r="A236" s="121" t="s">
        <v>874</v>
      </c>
      <c r="B236" s="125"/>
      <c r="C236" s="122"/>
      <c r="D236" s="66">
        <f t="shared" ref="D236:O236" si="22">D4+D16+D26+D37+D48+D60+D71+D82+D96+D107+D119+D130+D142+D155+D166+D180+D191+D203+D215+D225</f>
        <v>625.53</v>
      </c>
      <c r="E236" s="66">
        <f t="shared" si="22"/>
        <v>694.9</v>
      </c>
      <c r="F236" s="66">
        <f t="shared" si="22"/>
        <v>3057.16</v>
      </c>
      <c r="G236" s="66">
        <f t="shared" si="22"/>
        <v>20982.95</v>
      </c>
      <c r="H236" s="66">
        <f t="shared" si="22"/>
        <v>12.590000000000002</v>
      </c>
      <c r="I236" s="66">
        <f t="shared" si="22"/>
        <v>1274.3</v>
      </c>
      <c r="J236" s="66">
        <f t="shared" si="22"/>
        <v>1505</v>
      </c>
      <c r="K236" s="66">
        <f t="shared" si="22"/>
        <v>106.35</v>
      </c>
      <c r="L236" s="66">
        <f t="shared" si="22"/>
        <v>5908.71</v>
      </c>
      <c r="M236" s="66">
        <f t="shared" si="22"/>
        <v>4915.1499999999996</v>
      </c>
      <c r="N236" s="66">
        <f t="shared" si="22"/>
        <v>1897.26</v>
      </c>
      <c r="O236" s="66">
        <f t="shared" si="22"/>
        <v>130.03</v>
      </c>
    </row>
    <row r="237" spans="1:15" x14ac:dyDescent="0.2">
      <c r="A237" s="136"/>
      <c r="B237" s="137"/>
      <c r="C237" s="13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1:15" ht="21" customHeight="1" x14ac:dyDescent="0.2">
      <c r="A238" s="121" t="s">
        <v>875</v>
      </c>
      <c r="B238" s="125"/>
      <c r="C238" s="122"/>
      <c r="D238" s="66">
        <f>D236/20</f>
        <v>31.276499999999999</v>
      </c>
      <c r="E238" s="66">
        <f t="shared" ref="E238:O238" si="23">E236/20</f>
        <v>34.744999999999997</v>
      </c>
      <c r="F238" s="66">
        <f t="shared" si="23"/>
        <v>152.858</v>
      </c>
      <c r="G238" s="66">
        <f t="shared" si="23"/>
        <v>1049.1475</v>
      </c>
      <c r="H238" s="66">
        <f t="shared" si="23"/>
        <v>0.62950000000000006</v>
      </c>
      <c r="I238" s="66">
        <f t="shared" si="23"/>
        <v>63.714999999999996</v>
      </c>
      <c r="J238" s="66">
        <f t="shared" si="23"/>
        <v>75.25</v>
      </c>
      <c r="K238" s="66">
        <f t="shared" si="23"/>
        <v>5.3174999999999999</v>
      </c>
      <c r="L238" s="66">
        <f t="shared" si="23"/>
        <v>295.43549999999999</v>
      </c>
      <c r="M238" s="66">
        <f t="shared" si="23"/>
        <v>245.75749999999999</v>
      </c>
      <c r="N238" s="66">
        <f t="shared" si="23"/>
        <v>94.863</v>
      </c>
      <c r="O238" s="66">
        <f t="shared" si="23"/>
        <v>6.5015000000000001</v>
      </c>
    </row>
    <row r="239" spans="1:15" ht="3" customHeight="1" x14ac:dyDescent="0.2">
      <c r="A239" s="136"/>
      <c r="B239" s="137"/>
      <c r="C239" s="13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1:15" ht="24" customHeight="1" x14ac:dyDescent="0.2">
      <c r="A240" s="121" t="s">
        <v>876</v>
      </c>
      <c r="B240" s="125"/>
      <c r="C240" s="122"/>
      <c r="D240" s="66">
        <v>1</v>
      </c>
      <c r="E240" s="66">
        <v>1</v>
      </c>
      <c r="F240" s="66">
        <v>4</v>
      </c>
      <c r="G240" s="68"/>
      <c r="H240" s="68"/>
      <c r="I240" s="68"/>
      <c r="J240" s="68"/>
      <c r="K240" s="68"/>
      <c r="L240" s="68"/>
      <c r="M240" s="68"/>
      <c r="N240" s="68"/>
      <c r="O240" s="68"/>
    </row>
    <row r="242" spans="13:13" x14ac:dyDescent="0.2">
      <c r="M242" t="s">
        <v>999</v>
      </c>
    </row>
  </sheetData>
  <mergeCells count="30">
    <mergeCell ref="A240:C240"/>
    <mergeCell ref="A236:C236"/>
    <mergeCell ref="A237:C237"/>
    <mergeCell ref="A238:C238"/>
    <mergeCell ref="A239:C239"/>
    <mergeCell ref="A203:C203"/>
    <mergeCell ref="A215:C215"/>
    <mergeCell ref="A180:C180"/>
    <mergeCell ref="A191:C191"/>
    <mergeCell ref="A225:C225"/>
    <mergeCell ref="A143:B143"/>
    <mergeCell ref="A130:C130"/>
    <mergeCell ref="A142:C142"/>
    <mergeCell ref="A155:C155"/>
    <mergeCell ref="A166:C166"/>
    <mergeCell ref="B71:C71"/>
    <mergeCell ref="A107:C107"/>
    <mergeCell ref="B119:C119"/>
    <mergeCell ref="B82:C82"/>
    <mergeCell ref="B96:C96"/>
    <mergeCell ref="B48:C48"/>
    <mergeCell ref="B4:C4"/>
    <mergeCell ref="B16:C16"/>
    <mergeCell ref="B26:C26"/>
    <mergeCell ref="B60:C60"/>
    <mergeCell ref="D1:F1"/>
    <mergeCell ref="G1:G2"/>
    <mergeCell ref="H1:K1"/>
    <mergeCell ref="L1:O1"/>
    <mergeCell ref="B37:C37"/>
  </mergeCells>
  <phoneticPr fontId="0" type="noConversion"/>
  <pageMargins left="0.75" right="0.75" top="1" bottom="1" header="0.5" footer="0.5"/>
  <pageSetup paperSize="9" scale="9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84</vt:lpstr>
      <vt:lpstr>'84'!Область_печати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Овсянникова Оксана</dc:creator>
  <cp:keywords/>
  <dc:description/>
  <cp:lastModifiedBy>user</cp:lastModifiedBy>
  <cp:lastPrinted>2019-12-23T04:58:31Z</cp:lastPrinted>
  <dcterms:created xsi:type="dcterms:W3CDTF">2018-10-04T05:32:37Z</dcterms:created>
  <dcterms:modified xsi:type="dcterms:W3CDTF">2020-08-28T05:14:43Z</dcterms:modified>
  <cp:category/>
</cp:coreProperties>
</file>