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укцион 2021\6 шк\"/>
    </mc:Choice>
  </mc:AlternateContent>
  <bookViews>
    <workbookView xWindow="0" yWindow="0" windowWidth="28800" windowHeight="12045"/>
  </bookViews>
  <sheets>
    <sheet name="65 руб" sheetId="1" r:id="rId1"/>
  </sheets>
  <definedNames>
    <definedName name="_xlnm.Print_Area" localSheetId="0">'65 руб'!$A$1:$O$122</definedName>
  </definedNames>
  <calcPr calcId="162913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N26" i="1"/>
  <c r="O26" i="1"/>
  <c r="D26" i="1"/>
  <c r="E103" i="1" l="1"/>
  <c r="F103" i="1"/>
  <c r="G103" i="1"/>
  <c r="H103" i="1"/>
  <c r="I103" i="1"/>
  <c r="J103" i="1"/>
  <c r="K103" i="1"/>
  <c r="L103" i="1"/>
  <c r="M103" i="1"/>
  <c r="N103" i="1"/>
  <c r="O103" i="1"/>
  <c r="D103" i="1"/>
  <c r="E97" i="1"/>
  <c r="F97" i="1"/>
  <c r="G97" i="1"/>
  <c r="H97" i="1"/>
  <c r="I97" i="1"/>
  <c r="J97" i="1"/>
  <c r="K97" i="1"/>
  <c r="L97" i="1"/>
  <c r="M97" i="1"/>
  <c r="N97" i="1"/>
  <c r="O97" i="1"/>
  <c r="D97" i="1"/>
  <c r="E91" i="1"/>
  <c r="F91" i="1"/>
  <c r="G91" i="1"/>
  <c r="H91" i="1"/>
  <c r="I91" i="1"/>
  <c r="J91" i="1"/>
  <c r="K91" i="1"/>
  <c r="L91" i="1"/>
  <c r="M91" i="1"/>
  <c r="N91" i="1"/>
  <c r="O91" i="1"/>
  <c r="D91" i="1"/>
  <c r="E84" i="1"/>
  <c r="F84" i="1"/>
  <c r="G84" i="1"/>
  <c r="H84" i="1"/>
  <c r="I84" i="1"/>
  <c r="J84" i="1"/>
  <c r="K84" i="1"/>
  <c r="L84" i="1"/>
  <c r="M84" i="1"/>
  <c r="N84" i="1"/>
  <c r="O84" i="1"/>
  <c r="D84" i="1"/>
  <c r="E78" i="1"/>
  <c r="F78" i="1"/>
  <c r="G78" i="1"/>
  <c r="H78" i="1"/>
  <c r="I78" i="1"/>
  <c r="J78" i="1"/>
  <c r="K78" i="1"/>
  <c r="L78" i="1"/>
  <c r="M78" i="1"/>
  <c r="N78" i="1"/>
  <c r="O78" i="1"/>
  <c r="D78" i="1"/>
  <c r="E72" i="1"/>
  <c r="F72" i="1"/>
  <c r="G72" i="1"/>
  <c r="H72" i="1"/>
  <c r="I72" i="1"/>
  <c r="J72" i="1"/>
  <c r="K72" i="1"/>
  <c r="L72" i="1"/>
  <c r="M72" i="1"/>
  <c r="N72" i="1"/>
  <c r="O72" i="1"/>
  <c r="D72" i="1"/>
  <c r="E67" i="1"/>
  <c r="F67" i="1"/>
  <c r="G67" i="1"/>
  <c r="H67" i="1"/>
  <c r="I67" i="1"/>
  <c r="J67" i="1"/>
  <c r="K67" i="1"/>
  <c r="L67" i="1"/>
  <c r="M67" i="1"/>
  <c r="N67" i="1"/>
  <c r="O67" i="1"/>
  <c r="D67" i="1"/>
  <c r="E61" i="1"/>
  <c r="F61" i="1"/>
  <c r="G61" i="1"/>
  <c r="H61" i="1"/>
  <c r="I61" i="1"/>
  <c r="J61" i="1"/>
  <c r="K61" i="1"/>
  <c r="L61" i="1"/>
  <c r="M61" i="1"/>
  <c r="N61" i="1"/>
  <c r="O61" i="1"/>
  <c r="D61" i="1"/>
  <c r="E55" i="1"/>
  <c r="F55" i="1"/>
  <c r="G55" i="1"/>
  <c r="H55" i="1"/>
  <c r="I55" i="1"/>
  <c r="J55" i="1"/>
  <c r="K55" i="1"/>
  <c r="L55" i="1"/>
  <c r="M55" i="1"/>
  <c r="N55" i="1"/>
  <c r="O55" i="1"/>
  <c r="D55" i="1"/>
  <c r="E38" i="1"/>
  <c r="F38" i="1"/>
  <c r="G38" i="1"/>
  <c r="H38" i="1"/>
  <c r="I38" i="1"/>
  <c r="J38" i="1"/>
  <c r="K38" i="1"/>
  <c r="L38" i="1"/>
  <c r="M38" i="1"/>
  <c r="N38" i="1"/>
  <c r="O38" i="1"/>
  <c r="D38" i="1"/>
  <c r="E32" i="1"/>
  <c r="F32" i="1"/>
  <c r="G32" i="1"/>
  <c r="H32" i="1"/>
  <c r="I32" i="1"/>
  <c r="J32" i="1"/>
  <c r="K32" i="1"/>
  <c r="L32" i="1"/>
  <c r="M32" i="1"/>
  <c r="N32" i="1"/>
  <c r="O32" i="1"/>
  <c r="D32" i="1"/>
  <c r="E20" i="1"/>
  <c r="F20" i="1"/>
  <c r="G20" i="1"/>
  <c r="H20" i="1"/>
  <c r="I20" i="1"/>
  <c r="J20" i="1"/>
  <c r="K20" i="1"/>
  <c r="L20" i="1"/>
  <c r="M20" i="1"/>
  <c r="N20" i="1"/>
  <c r="O20" i="1"/>
  <c r="D20" i="1"/>
  <c r="E15" i="1" l="1"/>
  <c r="F15" i="1"/>
  <c r="G15" i="1"/>
  <c r="H15" i="1"/>
  <c r="I15" i="1"/>
  <c r="J15" i="1"/>
  <c r="K15" i="1"/>
  <c r="L15" i="1"/>
  <c r="M15" i="1"/>
  <c r="N15" i="1"/>
  <c r="O15" i="1"/>
  <c r="D15" i="1"/>
  <c r="E10" i="1" l="1"/>
  <c r="F10" i="1"/>
  <c r="G10" i="1"/>
  <c r="H10" i="1"/>
  <c r="I10" i="1"/>
  <c r="J10" i="1"/>
  <c r="K10" i="1"/>
  <c r="L10" i="1"/>
  <c r="M10" i="1"/>
  <c r="N10" i="1"/>
  <c r="O10" i="1"/>
  <c r="D10" i="1"/>
  <c r="E113" i="1" l="1"/>
  <c r="F113" i="1"/>
  <c r="G113" i="1"/>
  <c r="H113" i="1"/>
  <c r="I113" i="1"/>
  <c r="J113" i="1"/>
  <c r="K113" i="1"/>
  <c r="L113" i="1"/>
  <c r="M113" i="1"/>
  <c r="N113" i="1"/>
  <c r="O113" i="1"/>
  <c r="D113" i="1"/>
  <c r="E43" i="1" l="1"/>
  <c r="F43" i="1"/>
  <c r="G43" i="1"/>
  <c r="H43" i="1"/>
  <c r="I43" i="1"/>
  <c r="J43" i="1"/>
  <c r="K43" i="1"/>
  <c r="L43" i="1"/>
  <c r="M43" i="1"/>
  <c r="N43" i="1"/>
  <c r="O43" i="1"/>
  <c r="D43" i="1"/>
  <c r="E49" i="1"/>
  <c r="F49" i="1"/>
  <c r="G49" i="1"/>
  <c r="H49" i="1"/>
  <c r="I49" i="1"/>
  <c r="J49" i="1"/>
  <c r="K49" i="1"/>
  <c r="L49" i="1"/>
  <c r="M49" i="1"/>
  <c r="N49" i="1"/>
  <c r="O49" i="1"/>
  <c r="D49" i="1"/>
  <c r="E4" i="1" l="1"/>
  <c r="F4" i="1"/>
  <c r="G4" i="1"/>
  <c r="H4" i="1"/>
  <c r="I4" i="1"/>
  <c r="J4" i="1"/>
  <c r="K4" i="1"/>
  <c r="L4" i="1"/>
  <c r="M4" i="1"/>
  <c r="N4" i="1"/>
  <c r="O4" i="1"/>
  <c r="D4" i="1"/>
  <c r="E108" i="1" l="1"/>
  <c r="F108" i="1"/>
  <c r="G108" i="1"/>
  <c r="H108" i="1"/>
  <c r="I108" i="1"/>
  <c r="J108" i="1"/>
  <c r="K108" i="1"/>
  <c r="L108" i="1"/>
  <c r="M108" i="1"/>
  <c r="N108" i="1"/>
  <c r="O108" i="1"/>
  <c r="D108" i="1"/>
  <c r="F119" i="1" l="1"/>
  <c r="F120" i="1" s="1"/>
  <c r="I119" i="1"/>
  <c r="I120" i="1" s="1"/>
  <c r="E119" i="1"/>
  <c r="E120" i="1" s="1"/>
  <c r="M119" i="1"/>
  <c r="M120" i="1" s="1"/>
  <c r="L119" i="1"/>
  <c r="L120" i="1" s="1"/>
  <c r="H119" i="1"/>
  <c r="H120" i="1" s="1"/>
  <c r="D119" i="1"/>
  <c r="D120" i="1" s="1"/>
  <c r="O119" i="1"/>
  <c r="O120" i="1" s="1"/>
  <c r="G119" i="1"/>
  <c r="G120" i="1" s="1"/>
  <c r="J119" i="1"/>
  <c r="J120" i="1" s="1"/>
  <c r="K119" i="1"/>
  <c r="K120" i="1" s="1"/>
  <c r="N119" i="1"/>
  <c r="N120" i="1" s="1"/>
</calcChain>
</file>

<file path=xl/sharedStrings.xml><?xml version="1.0" encoding="utf-8"?>
<sst xmlns="http://schemas.openxmlformats.org/spreadsheetml/2006/main" count="700" uniqueCount="339">
  <si>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</si>
  <si>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</si>
  <si>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</si>
  <si>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</si>
  <si>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</si>
  <si>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</si>
  <si>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</si>
  <si>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</si>
  <si>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</si>
  <si>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</si>
  <si>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</si>
  <si>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</si>
  <si>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</si>
  <si>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</si>
  <si>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</si>
  <si>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порции</t>
  </si>
  <si>
    <t>3</t>
  </si>
  <si>
    <t>200</t>
  </si>
  <si>
    <t>20</t>
  </si>
  <si>
    <t>Пищевые вещества,г.</t>
  </si>
  <si>
    <t>Б</t>
  </si>
  <si>
    <t>4</t>
  </si>
  <si>
    <t>1,52</t>
  </si>
  <si>
    <t>1,45</t>
  </si>
  <si>
    <t>16,79</t>
  </si>
  <si>
    <t>0,14</t>
  </si>
  <si>
    <t>Ж</t>
  </si>
  <si>
    <t>5</t>
  </si>
  <si>
    <t>0,16</t>
  </si>
  <si>
    <t>26,89</t>
  </si>
  <si>
    <t>У</t>
  </si>
  <si>
    <t>6</t>
  </si>
  <si>
    <t>15,00</t>
  </si>
  <si>
    <t>9,84</t>
  </si>
  <si>
    <t>46,73</t>
  </si>
  <si>
    <t>Энергет. ценность (ккал)</t>
  </si>
  <si>
    <t>7</t>
  </si>
  <si>
    <t>60,00</t>
  </si>
  <si>
    <t>46,88</t>
  </si>
  <si>
    <t>89,60</t>
  </si>
  <si>
    <t>496,16</t>
  </si>
  <si>
    <t>Витамины (мп)</t>
  </si>
  <si>
    <t>В1</t>
  </si>
  <si>
    <t>8</t>
  </si>
  <si>
    <t>0,02</t>
  </si>
  <si>
    <t>0,11</t>
  </si>
  <si>
    <t>0,09</t>
  </si>
  <si>
    <t>0,05</t>
  </si>
  <si>
    <t>0,01</t>
  </si>
  <si>
    <t>С</t>
  </si>
  <si>
    <t>9</t>
  </si>
  <si>
    <t>0,65</t>
  </si>
  <si>
    <t>6,20</t>
  </si>
  <si>
    <t>9,00</t>
  </si>
  <si>
    <t>А</t>
  </si>
  <si>
    <t>10</t>
  </si>
  <si>
    <t>Е</t>
  </si>
  <si>
    <t>11</t>
  </si>
  <si>
    <t>0,17</t>
  </si>
  <si>
    <t>7,34</t>
  </si>
  <si>
    <t>Минеральные вещества (мп)</t>
  </si>
  <si>
    <t>Са</t>
  </si>
  <si>
    <t>12</t>
  </si>
  <si>
    <t>0,51</t>
  </si>
  <si>
    <t>4,00</t>
  </si>
  <si>
    <t>28,11</t>
  </si>
  <si>
    <t>Р</t>
  </si>
  <si>
    <t>13</t>
  </si>
  <si>
    <t>100,88</t>
  </si>
  <si>
    <t>Мд</t>
  </si>
  <si>
    <t>14</t>
  </si>
  <si>
    <t>8,21</t>
  </si>
  <si>
    <t>35,24</t>
  </si>
  <si>
    <t>15</t>
  </si>
  <si>
    <t>0,22</t>
  </si>
  <si>
    <t>0,03</t>
  </si>
  <si>
    <t>1,87</t>
  </si>
  <si>
    <t>0,12</t>
  </si>
  <si>
    <t>ДЕНЬ 4.</t>
  </si>
  <si>
    <t>ДЕНЬ 5.</t>
  </si>
  <si>
    <t>Чай с сахаром и лимоном</t>
  </si>
  <si>
    <t>200/7</t>
  </si>
  <si>
    <t>0,06</t>
  </si>
  <si>
    <t>1,15</t>
  </si>
  <si>
    <t>15,21</t>
  </si>
  <si>
    <t>20,01</t>
  </si>
  <si>
    <t>61,09</t>
  </si>
  <si>
    <t>84,60</t>
  </si>
  <si>
    <t>0,08</t>
  </si>
  <si>
    <t>0,07</t>
  </si>
  <si>
    <t>1,00</t>
  </si>
  <si>
    <t>2,80</t>
  </si>
  <si>
    <t>1,63</t>
  </si>
  <si>
    <t>1,54</t>
  </si>
  <si>
    <t>1,66</t>
  </si>
  <si>
    <t>3,31</t>
  </si>
  <si>
    <t>47,85</t>
  </si>
  <si>
    <t>0,84</t>
  </si>
  <si>
    <t>1,14</t>
  </si>
  <si>
    <t>1,79</t>
  </si>
  <si>
    <t>ДЕНЬ 6.</t>
  </si>
  <si>
    <t>ДЕНЬ 7.</t>
  </si>
  <si>
    <t>50/50</t>
  </si>
  <si>
    <t>25/150</t>
  </si>
  <si>
    <t>10,14</t>
  </si>
  <si>
    <t>6,58</t>
  </si>
  <si>
    <t>1,98</t>
  </si>
  <si>
    <t>107,76</t>
  </si>
  <si>
    <t>2,11</t>
  </si>
  <si>
    <t>73,80</t>
  </si>
  <si>
    <t>1,99</t>
  </si>
  <si>
    <t>2,91</t>
  </si>
  <si>
    <t>32,32</t>
  </si>
  <si>
    <t>162,84</t>
  </si>
  <si>
    <t>41,93</t>
  </si>
  <si>
    <t>ДЕНЬ 8.</t>
  </si>
  <si>
    <t>ДЕНЬ 9.</t>
  </si>
  <si>
    <t>Кофейный напиток с молоком</t>
  </si>
  <si>
    <t>8,75</t>
  </si>
  <si>
    <t>5,56</t>
  </si>
  <si>
    <t>1,70</t>
  </si>
  <si>
    <t>123,24</t>
  </si>
  <si>
    <t>32,44</t>
  </si>
  <si>
    <t>2,08</t>
  </si>
  <si>
    <t>2,78</t>
  </si>
  <si>
    <t>35,17</t>
  </si>
  <si>
    <t>58,99</t>
  </si>
  <si>
    <t>27,19</t>
  </si>
  <si>
    <t>0,83</t>
  </si>
  <si>
    <t>0,98</t>
  </si>
  <si>
    <t>ДЕНЬ 10. ЭНЕРГЕТИЧЕСКАЯ И ПИЩЕВАЯ ЦЕННОСТЬ ЗА ДЕНЬ</t>
  </si>
  <si>
    <t>ДЕНЬ 11</t>
  </si>
  <si>
    <t>Печень, тушенная в соусе</t>
  </si>
  <si>
    <t>Пюре картофельное</t>
  </si>
  <si>
    <t>. ЭНЕРГЕТИЧЕСКАЯ И ПИЩЕВАЯ ЦЕННОСТЬ ЗА ДЕНЬ</t>
  </si>
  <si>
    <t>10,45</t>
  </si>
  <si>
    <t>6,14</t>
  </si>
  <si>
    <t>5,67</t>
  </si>
  <si>
    <t>4,71</t>
  </si>
  <si>
    <t>11,07</t>
  </si>
  <si>
    <t>115,84</t>
  </si>
  <si>
    <t>130,16</t>
  </si>
  <si>
    <t>18,81</t>
  </si>
  <si>
    <t>0,23</t>
  </si>
  <si>
    <t>467,40</t>
  </si>
  <si>
    <t>54,00</t>
  </si>
  <si>
    <t>2,27</t>
  </si>
  <si>
    <t>22,14</t>
  </si>
  <si>
    <t>181,12</t>
  </si>
  <si>
    <t>108,09</t>
  </si>
  <si>
    <t>10,64</t>
  </si>
  <si>
    <t>24,75</t>
  </si>
  <si>
    <t>3,96</t>
  </si>
  <si>
    <t>0,63</t>
  </si>
  <si>
    <t>ДЕНЬ 12. ЭНЕРГЕТИЧЕСКАЯ И ПИЩЕВАЯ ЦЕННОСТЬ ЗАДЕНЬ</t>
  </si>
  <si>
    <t>60/50</t>
  </si>
  <si>
    <t>1,72</t>
  </si>
  <si>
    <t>ДЕНЬ 14. ЭНЕРГЕТИЧЕСКАЯ И ПИЩЕВАЯ ЦЕННОСТЬ ЗАДЕНЬ</t>
  </si>
  <si>
    <t>ДЕНЬ 15. ЭНЕРГЕТИЧЕСКАЯ И ПИЩЕВАЯ ЦЕННОСТЬ ЗАДЕНЬ</t>
  </si>
  <si>
    <t>ДЕНЬ 16. ЭНЕРГЕТИЧЕСКАЯ И ПИЩЕВАЯ ЦЕННОСТЬ ЗАДЕНЬ</t>
  </si>
  <si>
    <t>ДЕНЬ 17. ЭНЕРГЕТИЧЕСКАЯ И ПИЩЕВАЯ ЦЕННОСТЬ ЗАДЕНЬ</t>
  </si>
  <si>
    <t>Пюре гороховое</t>
  </si>
  <si>
    <t>2,62</t>
  </si>
  <si>
    <t>4,04</t>
  </si>
  <si>
    <t>12,76</t>
  </si>
  <si>
    <t>26,49</t>
  </si>
  <si>
    <t>7,72</t>
  </si>
  <si>
    <t>ДЕНЬ 18. ЭНЕРГЕТИЧЕСКАЯ И ПИЩЕВАЯ ЦЕННОСТЬ ЗАДЕНЬ</t>
  </si>
  <si>
    <t>ДЕНЬ 19. ЭНЕРГЕТИЧЕСКАЯ И ПИЩЕВАЯ ЦЕННОСТЬ ЗА ДЕНЬ</t>
  </si>
  <si>
    <t>ИТОГОВАЯ ЭНЕРГЕТИЧЕСКАЯ И ПИЩЕВАЯ ЦЕННОСТЬ ЗА ПЕРИОД</t>
  </si>
  <si>
    <t>СРЕДНЯЯ ЭНЕРГЕТИЧЕСКАЯ И ПИЩЕВАЯ ЦЕННОСТЬ ЗА ПЕРИОД</t>
  </si>
  <si>
    <t>Содержание белков, жиров, углеводов в % от калорийности</t>
  </si>
  <si>
    <t>10,21</t>
  </si>
  <si>
    <t>8,31</t>
  </si>
  <si>
    <t>13,08</t>
  </si>
  <si>
    <t>167,86</t>
  </si>
  <si>
    <t>39,28</t>
  </si>
  <si>
    <t>146,67</t>
  </si>
  <si>
    <t>35,60</t>
  </si>
  <si>
    <t>Каша молочная 5 злаков (жидкая) с маслом</t>
  </si>
  <si>
    <t>311/04</t>
  </si>
  <si>
    <t>376/17</t>
  </si>
  <si>
    <t>291/17</t>
  </si>
  <si>
    <t>Fе</t>
  </si>
  <si>
    <t>377/17</t>
  </si>
  <si>
    <t>349/17</t>
  </si>
  <si>
    <t>288/17</t>
  </si>
  <si>
    <t>229/17</t>
  </si>
  <si>
    <t>348/17</t>
  </si>
  <si>
    <t>379/17</t>
  </si>
  <si>
    <t>271/17</t>
  </si>
  <si>
    <t xml:space="preserve">Рагу овощное </t>
  </si>
  <si>
    <t>143/17</t>
  </si>
  <si>
    <t>261/17</t>
  </si>
  <si>
    <t>309/17</t>
  </si>
  <si>
    <t>234/17</t>
  </si>
  <si>
    <t>312/17</t>
  </si>
  <si>
    <t>303/17</t>
  </si>
  <si>
    <t>260/17</t>
  </si>
  <si>
    <t>306/17</t>
  </si>
  <si>
    <t>279/17</t>
  </si>
  <si>
    <t>ТТК 212</t>
  </si>
  <si>
    <t>47/05</t>
  </si>
  <si>
    <t>128/17</t>
  </si>
  <si>
    <t>ДЕНЬ 20. ЭНЕРГЕТИЧЕСКАЯ И ПИЩЕВАЯ ЦЕННОСТЬ ЗА ДЕНЬ</t>
  </si>
  <si>
    <t>210/17</t>
  </si>
  <si>
    <t>50/150</t>
  </si>
  <si>
    <t>15/17</t>
  </si>
  <si>
    <t>Сыр (порциями)</t>
  </si>
  <si>
    <t>14/17</t>
  </si>
  <si>
    <t>Масло (порциями)</t>
  </si>
  <si>
    <t>Гуляш (свинина)</t>
  </si>
  <si>
    <t>Суфле "Золотая рыбка" (минтай)</t>
  </si>
  <si>
    <t>Плов из птицы (филе цыпл-бр)</t>
  </si>
  <si>
    <t>Тефтели мясные (фарш "Новый")</t>
  </si>
  <si>
    <r>
      <t xml:space="preserve">ДЕНЬ 13. </t>
    </r>
    <r>
      <rPr>
        <b/>
        <sz val="8.5"/>
        <rFont val="Arial"/>
        <family val="2"/>
        <charset val="204"/>
      </rPr>
      <t xml:space="preserve">ЭНЕРГЕТИЧЕСКАЯ И ПИЩЕВАЯ ЦЕННОСТЬ </t>
    </r>
    <r>
      <rPr>
        <b/>
        <sz val="7"/>
        <rFont val="Arial"/>
        <family val="2"/>
        <charset val="204"/>
      </rPr>
      <t xml:space="preserve">ЗА </t>
    </r>
    <r>
      <rPr>
        <b/>
        <sz val="8.5"/>
        <rFont val="Arial"/>
        <family val="2"/>
        <charset val="204"/>
      </rPr>
      <t>ДЕНЬ</t>
    </r>
  </si>
  <si>
    <t>Напиток "Лимонад"</t>
  </si>
  <si>
    <t>Омлет натуральный с маслом</t>
  </si>
  <si>
    <t>71/17</t>
  </si>
  <si>
    <t>40/40</t>
  </si>
  <si>
    <t>160/5</t>
  </si>
  <si>
    <t>Рыба, тушеная с овощами (филе горбуши)</t>
  </si>
  <si>
    <t>50/30</t>
  </si>
  <si>
    <t>Батон нарезной</t>
  </si>
  <si>
    <t>223/17</t>
  </si>
  <si>
    <t>Запеканка из творога с молоком сгущенным</t>
  </si>
  <si>
    <t>280/17</t>
  </si>
  <si>
    <t>Фрикадельки в соусе (фарш "Новый")</t>
  </si>
  <si>
    <t>55/50</t>
  </si>
  <si>
    <t>8,79</t>
  </si>
  <si>
    <t>8,85</t>
  </si>
  <si>
    <t>7,80</t>
  </si>
  <si>
    <t>145,92</t>
  </si>
  <si>
    <t>0,40</t>
  </si>
  <si>
    <t>2,21</t>
  </si>
  <si>
    <t>7,54</t>
  </si>
  <si>
    <t>6,72</t>
  </si>
  <si>
    <t>1,36</t>
  </si>
  <si>
    <t>1,28</t>
  </si>
  <si>
    <t>5,68</t>
  </si>
  <si>
    <t>3,74</t>
  </si>
  <si>
    <t>36,05</t>
  </si>
  <si>
    <t>200,51</t>
  </si>
  <si>
    <t>20,00</t>
  </si>
  <si>
    <t>0,82</t>
  </si>
  <si>
    <t>45,61</t>
  </si>
  <si>
    <t>Яблоко</t>
  </si>
  <si>
    <t>Компот из смеси сухофруктов</t>
  </si>
  <si>
    <t>Кондитерские изделия (вафли или пряники  )</t>
  </si>
  <si>
    <t>36 или 35</t>
  </si>
  <si>
    <t>Овощи свежие порционные (огурцы)</t>
  </si>
  <si>
    <t>259/17</t>
  </si>
  <si>
    <t>Жаркое по-домашнему (свинина)</t>
  </si>
  <si>
    <t>Каша гречневая вязкая</t>
  </si>
  <si>
    <t>1008/13</t>
  </si>
  <si>
    <t>25,17</t>
  </si>
  <si>
    <t>101,21</t>
  </si>
  <si>
    <t>5,82</t>
  </si>
  <si>
    <t xml:space="preserve">Яблоки </t>
  </si>
  <si>
    <t>Котлеты домашние с соусом (фарш "Новый")</t>
  </si>
  <si>
    <t>60/30</t>
  </si>
  <si>
    <t>11,14</t>
  </si>
  <si>
    <t>130/20</t>
  </si>
  <si>
    <t>Котлеты или биточки рыбные с соусом (минтай)</t>
  </si>
  <si>
    <t>70/30</t>
  </si>
  <si>
    <t>3,30</t>
  </si>
  <si>
    <t>4,33</t>
  </si>
  <si>
    <t>22,03</t>
  </si>
  <si>
    <t>140,20</t>
  </si>
  <si>
    <t>25,90</t>
  </si>
  <si>
    <t>0,18</t>
  </si>
  <si>
    <t>41,85</t>
  </si>
  <si>
    <t>75,99</t>
  </si>
  <si>
    <t>29,49</t>
  </si>
  <si>
    <t>1,19</t>
  </si>
  <si>
    <t>Компот из кураги</t>
  </si>
  <si>
    <t xml:space="preserve">Апельсин </t>
  </si>
  <si>
    <t>302/17</t>
  </si>
  <si>
    <t>Каша гречневая рассыпчатая</t>
  </si>
  <si>
    <t>8,76</t>
  </si>
  <si>
    <t>5,36</t>
  </si>
  <si>
    <t>39,49</t>
  </si>
  <si>
    <t>241,15</t>
  </si>
  <si>
    <t>0,30</t>
  </si>
  <si>
    <t>0,60</t>
  </si>
  <si>
    <t>15,25</t>
  </si>
  <si>
    <t>207,37</t>
  </si>
  <si>
    <t>138,05</t>
  </si>
  <si>
    <t>4,64</t>
  </si>
  <si>
    <t>Жаркое из птицы "Петушок" (грудка)</t>
  </si>
  <si>
    <t>247/06</t>
  </si>
  <si>
    <t>Кисель из концентрата плодового или ягодного</t>
  </si>
  <si>
    <t>11,60</t>
  </si>
  <si>
    <t>46,83</t>
  </si>
  <si>
    <t>3,90</t>
  </si>
  <si>
    <t>0,72</t>
  </si>
  <si>
    <t>0,24</t>
  </si>
  <si>
    <t>0,37</t>
  </si>
  <si>
    <t>304/17</t>
  </si>
  <si>
    <t>Рис отварной</t>
  </si>
  <si>
    <t>200/5</t>
  </si>
  <si>
    <t>7,05</t>
  </si>
  <si>
    <t>38,34</t>
  </si>
  <si>
    <t>254,96</t>
  </si>
  <si>
    <t>0,67</t>
  </si>
  <si>
    <t>185,62</t>
  </si>
  <si>
    <t>3,14</t>
  </si>
  <si>
    <t>49,72</t>
  </si>
  <si>
    <t>1,60</t>
  </si>
  <si>
    <t>Яблоки или мандарин</t>
  </si>
  <si>
    <t>150 или 1 шт</t>
  </si>
  <si>
    <t>Птица отварная (грудка) с соусом</t>
  </si>
  <si>
    <t>12,64</t>
  </si>
  <si>
    <t>10,08</t>
  </si>
  <si>
    <t>179,30</t>
  </si>
  <si>
    <t>9,34</t>
  </si>
  <si>
    <t>16,40</t>
  </si>
  <si>
    <t>4,22</t>
  </si>
  <si>
    <t>34,24</t>
  </si>
  <si>
    <t>240,43</t>
  </si>
  <si>
    <t>0,58</t>
  </si>
  <si>
    <t>0,55</t>
  </si>
  <si>
    <t>83,10</t>
  </si>
  <si>
    <t>235,34</t>
  </si>
  <si>
    <t>76,02</t>
  </si>
  <si>
    <t>4,85</t>
  </si>
  <si>
    <t>278/17</t>
  </si>
  <si>
    <t>Тефтели мясные (фарш "Новый") без риса</t>
  </si>
  <si>
    <t>Компот из плодов или ягод сушенных (изюм)</t>
  </si>
  <si>
    <t>0,85</t>
  </si>
  <si>
    <t>0,19</t>
  </si>
  <si>
    <t>44,31</t>
  </si>
  <si>
    <t>182,29</t>
  </si>
  <si>
    <t>30,20</t>
  </si>
  <si>
    <t>47,73</t>
  </si>
  <si>
    <t>15,54</t>
  </si>
  <si>
    <t>1,17</t>
  </si>
  <si>
    <t>Кондитерские изделия (печенье  )</t>
  </si>
  <si>
    <t>Стоимость питания 65 руб с 11.01.2021 (12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</si>
</sst>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7"/>
      <name val="Arial"/>
      <family val="2"/>
      <charset val="204"/>
    </font>
    <font>
      <sz val="10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19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7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10" fillId="0" borderId="4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left" wrapText="1"/>
    </xf>
    <xf numFmtId="2" fontId="4" fillId="0" borderId="3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right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7" fillId="0" borderId="3" xfId="0" applyNumberFormat="1" applyFont="1" applyFill="1" applyBorder="1" applyAlignment="1" applyProtection="1">
      <alignment horizontal="left" vertical="top" indent="1"/>
    </xf>
    <xf numFmtId="0" fontId="4" fillId="0" borderId="3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right" vertical="top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horizontal="left" vertical="center" indent="1"/>
    </xf>
    <xf numFmtId="2" fontId="9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top"/>
    </xf>
    <xf numFmtId="0" fontId="0" fillId="0" borderId="3" xfId="0" applyFill="1" applyBorder="1" applyAlignment="1">
      <alignment horizontal="right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right"/>
    </xf>
    <xf numFmtId="0" fontId="6" fillId="0" borderId="3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top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top"/>
    </xf>
    <xf numFmtId="0" fontId="0" fillId="0" borderId="3" xfId="0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horizontal="left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9" xfId="0" applyNumberFormat="1" applyFont="1" applyFill="1" applyBorder="1" applyAlignment="1" applyProtection="1">
      <alignment horizontal="left" vertical="center"/>
    </xf>
    <xf numFmtId="2" fontId="14" fillId="0" borderId="3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right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right"/>
    </xf>
    <xf numFmtId="0" fontId="15" fillId="0" borderId="3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/>
    </xf>
    <xf numFmtId="2" fontId="15" fillId="0" borderId="3" xfId="0" applyNumberFormat="1" applyFont="1" applyFill="1" applyBorder="1" applyAlignment="1" applyProtection="1">
      <alignment horizontal="center"/>
    </xf>
    <xf numFmtId="2" fontId="12" fillId="0" borderId="3" xfId="0" applyNumberFormat="1" applyFont="1" applyFill="1" applyBorder="1" applyAlignment="1" applyProtection="1">
      <alignment horizontal="center" vertical="top"/>
    </xf>
    <xf numFmtId="2" fontId="15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left" vertical="top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7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 indent="1"/>
    </xf>
    <xf numFmtId="0" fontId="10" fillId="0" borderId="7" xfId="0" applyNumberFormat="1" applyFont="1" applyFill="1" applyBorder="1" applyAlignment="1" applyProtection="1">
      <alignment horizontal="left" vertical="center" indent="1"/>
    </xf>
    <xf numFmtId="0" fontId="10" fillId="0" borderId="5" xfId="0" applyNumberFormat="1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justify"/>
    </xf>
    <xf numFmtId="0" fontId="4" fillId="0" borderId="3" xfId="0" applyNumberFormat="1" applyFont="1" applyFill="1" applyBorder="1" applyAlignment="1" applyProtection="1">
      <alignment horizontal="left" vertical="top"/>
    </xf>
    <xf numFmtId="2" fontId="4" fillId="0" borderId="3" xfId="0" applyNumberFormat="1" applyFont="1" applyFill="1" applyBorder="1" applyAlignment="1" applyProtection="1">
      <alignment horizontal="center" vertical="top"/>
    </xf>
    <xf numFmtId="0" fontId="1" fillId="0" borderId="3" xfId="0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 indent="1"/>
    </xf>
    <xf numFmtId="2" fontId="4" fillId="0" borderId="2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topLeftCell="A91" workbookViewId="0">
      <selection activeCell="Q119" sqref="Q119"/>
    </sheetView>
  </sheetViews>
  <sheetFormatPr defaultRowHeight="12.75" x14ac:dyDescent="0.2"/>
  <cols>
    <col min="1" max="1" width="8.7109375" customWidth="1"/>
    <col min="2" max="2" width="39.140625" customWidth="1"/>
    <col min="3" max="3" width="10.42578125" customWidth="1"/>
    <col min="4" max="5" width="8" customWidth="1"/>
    <col min="6" max="6" width="8.140625" customWidth="1"/>
    <col min="7" max="7" width="10.42578125" customWidth="1"/>
    <col min="8" max="8" width="8.140625" customWidth="1"/>
    <col min="9" max="10" width="8" customWidth="1"/>
    <col min="11" max="11" width="8.140625" customWidth="1"/>
    <col min="12" max="14" width="8" customWidth="1"/>
    <col min="15" max="15" width="8.5703125" customWidth="1"/>
  </cols>
  <sheetData>
    <row r="1" spans="1:15" x14ac:dyDescent="0.2">
      <c r="A1" s="1" t="s">
        <v>0</v>
      </c>
      <c r="B1" s="1" t="s">
        <v>6</v>
      </c>
      <c r="C1" s="2" t="s">
        <v>14</v>
      </c>
      <c r="D1" s="30" t="s">
        <v>19</v>
      </c>
      <c r="E1" s="31"/>
      <c r="F1" s="32"/>
      <c r="G1" s="33" t="s">
        <v>35</v>
      </c>
      <c r="H1" s="35" t="s">
        <v>41</v>
      </c>
      <c r="I1" s="36"/>
      <c r="J1" s="36"/>
      <c r="K1" s="37"/>
      <c r="L1" s="38" t="s">
        <v>60</v>
      </c>
      <c r="M1" s="39"/>
      <c r="N1" s="39"/>
      <c r="O1" s="40"/>
    </row>
    <row r="2" spans="1:15" ht="25.5" customHeight="1" x14ac:dyDescent="0.2">
      <c r="A2" s="3" t="s">
        <v>1</v>
      </c>
      <c r="B2" s="4" t="s">
        <v>7</v>
      </c>
      <c r="C2" s="3" t="s">
        <v>15</v>
      </c>
      <c r="D2" s="5" t="s">
        <v>20</v>
      </c>
      <c r="E2" s="5" t="s">
        <v>26</v>
      </c>
      <c r="F2" s="6" t="s">
        <v>30</v>
      </c>
      <c r="G2" s="34"/>
      <c r="H2" s="5" t="s">
        <v>42</v>
      </c>
      <c r="I2" s="6" t="s">
        <v>49</v>
      </c>
      <c r="J2" s="5" t="s">
        <v>54</v>
      </c>
      <c r="K2" s="5" t="s">
        <v>56</v>
      </c>
      <c r="L2" s="5" t="s">
        <v>61</v>
      </c>
      <c r="M2" s="5" t="s">
        <v>66</v>
      </c>
      <c r="N2" s="5" t="s">
        <v>69</v>
      </c>
      <c r="O2" s="19" t="s">
        <v>183</v>
      </c>
    </row>
    <row r="3" spans="1:15" x14ac:dyDescent="0.2">
      <c r="A3" s="7" t="s">
        <v>2</v>
      </c>
      <c r="B3" s="8" t="s">
        <v>8</v>
      </c>
      <c r="C3" s="9" t="s">
        <v>16</v>
      </c>
      <c r="D3" s="8" t="s">
        <v>21</v>
      </c>
      <c r="E3" s="9" t="s">
        <v>27</v>
      </c>
      <c r="F3" s="9" t="s">
        <v>31</v>
      </c>
      <c r="G3" s="9" t="s">
        <v>36</v>
      </c>
      <c r="H3" s="9" t="s">
        <v>43</v>
      </c>
      <c r="I3" s="9" t="s">
        <v>50</v>
      </c>
      <c r="J3" s="9" t="s">
        <v>55</v>
      </c>
      <c r="K3" s="9" t="s">
        <v>57</v>
      </c>
      <c r="L3" s="9" t="s">
        <v>62</v>
      </c>
      <c r="M3" s="9" t="s">
        <v>67</v>
      </c>
      <c r="N3" s="9" t="s">
        <v>70</v>
      </c>
      <c r="O3" s="9" t="s">
        <v>73</v>
      </c>
    </row>
    <row r="4" spans="1:15" x14ac:dyDescent="0.2">
      <c r="A4" s="41" t="s">
        <v>3</v>
      </c>
      <c r="B4" s="28" t="s">
        <v>13</v>
      </c>
      <c r="C4" s="29"/>
      <c r="D4" s="16">
        <f>D5+D6+D7+D8+D9</f>
        <v>16.349999999999998</v>
      </c>
      <c r="E4" s="16">
        <f t="shared" ref="E4:O4" si="0">E5+E6+E7+E8+E9</f>
        <v>12.75</v>
      </c>
      <c r="F4" s="16">
        <f t="shared" si="0"/>
        <v>75.489999999999995</v>
      </c>
      <c r="G4" s="16">
        <f t="shared" si="0"/>
        <v>482.04999999999995</v>
      </c>
      <c r="H4" s="16">
        <f t="shared" si="0"/>
        <v>0.19</v>
      </c>
      <c r="I4" s="16">
        <f t="shared" si="0"/>
        <v>9.4</v>
      </c>
      <c r="J4" s="16">
        <f t="shared" si="0"/>
        <v>20</v>
      </c>
      <c r="K4" s="16">
        <f t="shared" si="0"/>
        <v>3.03</v>
      </c>
      <c r="L4" s="16">
        <f t="shared" si="0"/>
        <v>37.53</v>
      </c>
      <c r="M4" s="16">
        <f t="shared" si="0"/>
        <v>52.33</v>
      </c>
      <c r="N4" s="16">
        <f t="shared" si="0"/>
        <v>9.57</v>
      </c>
      <c r="O4" s="16">
        <f t="shared" si="0"/>
        <v>3.55</v>
      </c>
    </row>
    <row r="5" spans="1:15" x14ac:dyDescent="0.2">
      <c r="A5" s="10" t="s">
        <v>226</v>
      </c>
      <c r="B5" s="42" t="s">
        <v>227</v>
      </c>
      <c r="C5" s="9" t="s">
        <v>228</v>
      </c>
      <c r="D5" s="43" t="s">
        <v>229</v>
      </c>
      <c r="E5" s="43" t="s">
        <v>230</v>
      </c>
      <c r="F5" s="43" t="s">
        <v>231</v>
      </c>
      <c r="G5" s="43" t="s">
        <v>232</v>
      </c>
      <c r="H5" s="43" t="s">
        <v>47</v>
      </c>
      <c r="I5" s="43" t="s">
        <v>233</v>
      </c>
      <c r="J5" s="44"/>
      <c r="K5" s="43" t="s">
        <v>234</v>
      </c>
      <c r="L5" s="43" t="s">
        <v>235</v>
      </c>
      <c r="M5" s="43" t="s">
        <v>236</v>
      </c>
      <c r="N5" s="43" t="s">
        <v>237</v>
      </c>
      <c r="O5" s="43" t="s">
        <v>238</v>
      </c>
    </row>
    <row r="6" spans="1:15" x14ac:dyDescent="0.2">
      <c r="A6" s="45" t="s">
        <v>194</v>
      </c>
      <c r="B6" s="12" t="s">
        <v>12</v>
      </c>
      <c r="C6" s="13">
        <v>180</v>
      </c>
      <c r="D6" s="46" t="s">
        <v>239</v>
      </c>
      <c r="E6" s="46" t="s">
        <v>240</v>
      </c>
      <c r="F6" s="46" t="s">
        <v>241</v>
      </c>
      <c r="G6" s="46" t="s">
        <v>242</v>
      </c>
      <c r="H6" s="46" t="s">
        <v>46</v>
      </c>
      <c r="I6" s="44"/>
      <c r="J6" s="46" t="s">
        <v>243</v>
      </c>
      <c r="K6" s="46" t="s">
        <v>244</v>
      </c>
      <c r="L6" s="46">
        <v>11.14</v>
      </c>
      <c r="M6" s="46" t="s">
        <v>245</v>
      </c>
      <c r="N6" s="46" t="s">
        <v>71</v>
      </c>
      <c r="O6" s="46" t="s">
        <v>75</v>
      </c>
    </row>
    <row r="7" spans="1:15" x14ac:dyDescent="0.2">
      <c r="A7" s="47" t="s">
        <v>181</v>
      </c>
      <c r="B7" s="12" t="s">
        <v>10</v>
      </c>
      <c r="C7" s="13" t="s">
        <v>17</v>
      </c>
      <c r="D7" s="18"/>
      <c r="E7" s="18"/>
      <c r="F7" s="13">
        <v>13</v>
      </c>
      <c r="G7" s="13">
        <v>52.02</v>
      </c>
      <c r="H7" s="18"/>
      <c r="I7" s="18"/>
      <c r="J7" s="18"/>
      <c r="K7" s="18"/>
      <c r="L7" s="13">
        <v>0.45</v>
      </c>
      <c r="M7" s="18"/>
      <c r="N7" s="18"/>
      <c r="O7" s="13">
        <v>0.04</v>
      </c>
    </row>
    <row r="8" spans="1:15" x14ac:dyDescent="0.2">
      <c r="A8" s="10"/>
      <c r="B8" s="12" t="s">
        <v>11</v>
      </c>
      <c r="C8" s="9" t="s">
        <v>18</v>
      </c>
      <c r="D8" s="13" t="s">
        <v>22</v>
      </c>
      <c r="E8" s="9" t="s">
        <v>28</v>
      </c>
      <c r="F8" s="13" t="s">
        <v>33</v>
      </c>
      <c r="G8" s="13" t="s">
        <v>38</v>
      </c>
      <c r="H8" s="9" t="s">
        <v>44</v>
      </c>
      <c r="I8" s="18"/>
      <c r="J8" s="18"/>
      <c r="K8" s="18"/>
      <c r="L8" s="13" t="s">
        <v>64</v>
      </c>
      <c r="M8" s="18"/>
      <c r="N8" s="18"/>
      <c r="O8" s="9" t="s">
        <v>74</v>
      </c>
    </row>
    <row r="9" spans="1:15" x14ac:dyDescent="0.2">
      <c r="A9" s="10"/>
      <c r="B9" s="48" t="s">
        <v>246</v>
      </c>
      <c r="C9" s="49">
        <v>130</v>
      </c>
      <c r="D9" s="50">
        <v>0.36</v>
      </c>
      <c r="E9" s="51"/>
      <c r="F9" s="50">
        <v>8.8000000000000007</v>
      </c>
      <c r="G9" s="50">
        <v>36.72</v>
      </c>
      <c r="H9" s="50">
        <v>0.03</v>
      </c>
      <c r="I9" s="49">
        <v>9</v>
      </c>
      <c r="J9" s="51"/>
      <c r="K9" s="51"/>
      <c r="L9" s="49">
        <v>14.4</v>
      </c>
      <c r="M9" s="51"/>
      <c r="N9" s="51"/>
      <c r="O9" s="49">
        <v>1.98</v>
      </c>
    </row>
    <row r="10" spans="1:15" x14ac:dyDescent="0.2">
      <c r="A10" s="41" t="s">
        <v>4</v>
      </c>
      <c r="B10" s="27" t="s">
        <v>13</v>
      </c>
      <c r="C10" s="29"/>
      <c r="D10" s="16">
        <f>D11+D12+D13+D14</f>
        <v>22.089999999999996</v>
      </c>
      <c r="E10" s="16">
        <f t="shared" ref="E10:O10" si="1">E11+E12+E13+E14</f>
        <v>31.18</v>
      </c>
      <c r="F10" s="16">
        <f t="shared" si="1"/>
        <v>102.78</v>
      </c>
      <c r="G10" s="16">
        <f t="shared" si="1"/>
        <v>780.14</v>
      </c>
      <c r="H10" s="16">
        <f t="shared" si="1"/>
        <v>0.22</v>
      </c>
      <c r="I10" s="16">
        <f t="shared" si="1"/>
        <v>7.83</v>
      </c>
      <c r="J10" s="16">
        <f t="shared" si="1"/>
        <v>0</v>
      </c>
      <c r="K10" s="16">
        <f t="shared" si="1"/>
        <v>7.34</v>
      </c>
      <c r="L10" s="16">
        <f t="shared" si="1"/>
        <v>86.960000000000008</v>
      </c>
      <c r="M10" s="16">
        <f t="shared" si="1"/>
        <v>100.88</v>
      </c>
      <c r="N10" s="16">
        <f t="shared" si="1"/>
        <v>35.24</v>
      </c>
      <c r="O10" s="16">
        <f t="shared" si="1"/>
        <v>4.2300000000000004</v>
      </c>
    </row>
    <row r="11" spans="1:15" x14ac:dyDescent="0.2">
      <c r="A11" s="52" t="s">
        <v>182</v>
      </c>
      <c r="B11" s="12" t="s">
        <v>213</v>
      </c>
      <c r="C11" s="20" t="s">
        <v>206</v>
      </c>
      <c r="D11" s="13" t="s">
        <v>24</v>
      </c>
      <c r="E11" s="13" t="s">
        <v>29</v>
      </c>
      <c r="F11" s="13" t="s">
        <v>34</v>
      </c>
      <c r="G11" s="13" t="s">
        <v>40</v>
      </c>
      <c r="H11" s="13" t="s">
        <v>25</v>
      </c>
      <c r="I11" s="13" t="s">
        <v>52</v>
      </c>
      <c r="J11" s="18"/>
      <c r="K11" s="13" t="s">
        <v>59</v>
      </c>
      <c r="L11" s="13" t="s">
        <v>65</v>
      </c>
      <c r="M11" s="13" t="s">
        <v>68</v>
      </c>
      <c r="N11" s="13" t="s">
        <v>72</v>
      </c>
      <c r="O11" s="13" t="s">
        <v>76</v>
      </c>
    </row>
    <row r="12" spans="1:15" x14ac:dyDescent="0.2">
      <c r="A12" s="53" t="s">
        <v>185</v>
      </c>
      <c r="B12" s="54" t="s">
        <v>247</v>
      </c>
      <c r="C12" s="13" t="s">
        <v>17</v>
      </c>
      <c r="D12" s="46" t="s">
        <v>83</v>
      </c>
      <c r="E12" s="44"/>
      <c r="F12" s="46" t="s">
        <v>85</v>
      </c>
      <c r="G12" s="46" t="s">
        <v>87</v>
      </c>
      <c r="H12" s="46" t="s">
        <v>75</v>
      </c>
      <c r="I12" s="46" t="s">
        <v>92</v>
      </c>
      <c r="J12" s="44"/>
      <c r="K12" s="44"/>
      <c r="L12" s="46" t="s">
        <v>96</v>
      </c>
      <c r="M12" s="44"/>
      <c r="N12" s="44"/>
      <c r="O12" s="46" t="s">
        <v>99</v>
      </c>
    </row>
    <row r="13" spans="1:15" x14ac:dyDescent="0.2">
      <c r="A13" s="10"/>
      <c r="B13" s="55" t="s">
        <v>11</v>
      </c>
      <c r="C13" s="9" t="s">
        <v>18</v>
      </c>
      <c r="D13" s="13" t="s">
        <v>22</v>
      </c>
      <c r="E13" s="9" t="s">
        <v>28</v>
      </c>
      <c r="F13" s="13" t="s">
        <v>33</v>
      </c>
      <c r="G13" s="13" t="s">
        <v>38</v>
      </c>
      <c r="H13" s="9" t="s">
        <v>44</v>
      </c>
      <c r="I13" s="18"/>
      <c r="J13" s="18"/>
      <c r="K13" s="18"/>
      <c r="L13" s="13" t="s">
        <v>64</v>
      </c>
      <c r="M13" s="18"/>
      <c r="N13" s="18"/>
      <c r="O13" s="9" t="s">
        <v>74</v>
      </c>
    </row>
    <row r="14" spans="1:15" x14ac:dyDescent="0.2">
      <c r="A14" s="10"/>
      <c r="B14" s="25" t="s">
        <v>248</v>
      </c>
      <c r="C14" s="9" t="s">
        <v>249</v>
      </c>
      <c r="D14" s="20">
        <v>2.63</v>
      </c>
      <c r="E14" s="20">
        <v>4.13</v>
      </c>
      <c r="F14" s="20">
        <v>26.2</v>
      </c>
      <c r="G14" s="20">
        <v>152.5</v>
      </c>
      <c r="H14" s="20">
        <v>0.03</v>
      </c>
      <c r="I14" s="24"/>
      <c r="J14" s="24"/>
      <c r="K14" s="24"/>
      <c r="L14" s="20">
        <v>7</v>
      </c>
      <c r="M14" s="24"/>
      <c r="N14" s="24"/>
      <c r="O14" s="20">
        <v>0.35</v>
      </c>
    </row>
    <row r="15" spans="1:15" x14ac:dyDescent="0.2">
      <c r="A15" s="41" t="s">
        <v>5</v>
      </c>
      <c r="B15" s="28" t="s">
        <v>9</v>
      </c>
      <c r="C15" s="29"/>
      <c r="D15" s="16">
        <f>D16+D17+D18+D19</f>
        <v>12.300000000000002</v>
      </c>
      <c r="E15" s="16">
        <f t="shared" ref="E15:O15" si="2">E16+E17+E18+E19</f>
        <v>23.94</v>
      </c>
      <c r="F15" s="16">
        <f t="shared" si="2"/>
        <v>44.589999999999996</v>
      </c>
      <c r="G15" s="16">
        <f t="shared" si="2"/>
        <v>446.39</v>
      </c>
      <c r="H15" s="16">
        <f t="shared" si="2"/>
        <v>0.13</v>
      </c>
      <c r="I15" s="16">
        <f t="shared" si="2"/>
        <v>1.04</v>
      </c>
      <c r="J15" s="16">
        <f t="shared" si="2"/>
        <v>86.6</v>
      </c>
      <c r="K15" s="16">
        <f t="shared" si="2"/>
        <v>0.22000000000000003</v>
      </c>
      <c r="L15" s="16">
        <f t="shared" si="2"/>
        <v>156.26</v>
      </c>
      <c r="M15" s="16">
        <f t="shared" si="2"/>
        <v>7.6</v>
      </c>
      <c r="N15" s="16">
        <f t="shared" si="2"/>
        <v>0.22000000000000003</v>
      </c>
      <c r="O15" s="16">
        <f t="shared" si="2"/>
        <v>2.7299999999999995</v>
      </c>
    </row>
    <row r="16" spans="1:15" x14ac:dyDescent="0.2">
      <c r="A16" s="56" t="s">
        <v>209</v>
      </c>
      <c r="B16" s="17" t="s">
        <v>210</v>
      </c>
      <c r="C16" s="20">
        <v>15</v>
      </c>
      <c r="D16" s="20">
        <v>0.21</v>
      </c>
      <c r="E16" s="57">
        <v>10.25</v>
      </c>
      <c r="F16" s="58">
        <v>0.28999999999999998</v>
      </c>
      <c r="G16" s="20">
        <v>94.2</v>
      </c>
      <c r="H16" s="24"/>
      <c r="I16" s="24"/>
      <c r="J16" s="20">
        <v>66.599999999999994</v>
      </c>
      <c r="K16" s="58">
        <v>0.17</v>
      </c>
      <c r="L16" s="20">
        <v>4.83</v>
      </c>
      <c r="M16" s="20">
        <v>5.85</v>
      </c>
      <c r="N16" s="20">
        <v>0.17</v>
      </c>
      <c r="O16" s="59">
        <v>0.05</v>
      </c>
    </row>
    <row r="17" spans="1:15" x14ac:dyDescent="0.2">
      <c r="A17" s="60" t="s">
        <v>205</v>
      </c>
      <c r="B17" s="61" t="s">
        <v>217</v>
      </c>
      <c r="C17" s="13" t="s">
        <v>220</v>
      </c>
      <c r="D17" s="18">
        <v>8.3000000000000007</v>
      </c>
      <c r="E17" s="18">
        <v>11.3</v>
      </c>
      <c r="F17" s="18">
        <v>9</v>
      </c>
      <c r="G17" s="18">
        <v>170.9</v>
      </c>
      <c r="H17" s="18">
        <v>7.0000000000000007E-2</v>
      </c>
      <c r="I17" s="18">
        <v>0.39</v>
      </c>
      <c r="J17" s="18">
        <v>20</v>
      </c>
      <c r="K17" s="18">
        <v>0.05</v>
      </c>
      <c r="L17" s="18">
        <v>81.45</v>
      </c>
      <c r="M17" s="18">
        <v>1.75</v>
      </c>
      <c r="N17" s="18">
        <v>0.05</v>
      </c>
      <c r="O17" s="18">
        <v>2.0499999999999998</v>
      </c>
    </row>
    <row r="18" spans="1:15" x14ac:dyDescent="0.2">
      <c r="A18" s="62" t="s">
        <v>189</v>
      </c>
      <c r="B18" s="63" t="s">
        <v>117</v>
      </c>
      <c r="C18" s="9" t="s">
        <v>17</v>
      </c>
      <c r="D18" s="9" t="s">
        <v>110</v>
      </c>
      <c r="E18" s="9" t="s">
        <v>120</v>
      </c>
      <c r="F18" s="9">
        <v>19.88</v>
      </c>
      <c r="G18" s="9">
        <v>102.78</v>
      </c>
      <c r="H18" s="9" t="s">
        <v>75</v>
      </c>
      <c r="I18" s="9" t="s">
        <v>51</v>
      </c>
      <c r="J18" s="18"/>
      <c r="K18" s="18"/>
      <c r="L18" s="9">
        <v>64.28</v>
      </c>
      <c r="M18" s="18"/>
      <c r="N18" s="18"/>
      <c r="O18" s="9">
        <v>0.39</v>
      </c>
    </row>
    <row r="19" spans="1:15" x14ac:dyDescent="0.2">
      <c r="A19" s="10"/>
      <c r="B19" s="12" t="s">
        <v>223</v>
      </c>
      <c r="C19" s="9">
        <v>30</v>
      </c>
      <c r="D19" s="13">
        <v>1.8</v>
      </c>
      <c r="E19" s="9">
        <v>0.69</v>
      </c>
      <c r="F19" s="13">
        <v>15.42</v>
      </c>
      <c r="G19" s="13">
        <v>78.510000000000005</v>
      </c>
      <c r="H19" s="9">
        <v>0.03</v>
      </c>
      <c r="I19" s="18"/>
      <c r="J19" s="18"/>
      <c r="K19" s="18"/>
      <c r="L19" s="13">
        <v>5.7</v>
      </c>
      <c r="M19" s="18"/>
      <c r="N19" s="18"/>
      <c r="O19" s="9">
        <v>0.24</v>
      </c>
    </row>
    <row r="20" spans="1:15" x14ac:dyDescent="0.2">
      <c r="A20" s="64" t="s">
        <v>78</v>
      </c>
      <c r="B20" s="27" t="s">
        <v>9</v>
      </c>
      <c r="C20" s="29"/>
      <c r="D20" s="65">
        <f>D21+D22+D23+D24+D25</f>
        <v>12.79</v>
      </c>
      <c r="E20" s="65">
        <f t="shared" ref="E20:O20" si="3">E21+E22+E23+E24+E25</f>
        <v>16.21</v>
      </c>
      <c r="F20" s="65">
        <f t="shared" si="3"/>
        <v>51.25</v>
      </c>
      <c r="G20" s="65">
        <f t="shared" si="3"/>
        <v>404.08000000000004</v>
      </c>
      <c r="H20" s="65">
        <f t="shared" si="3"/>
        <v>0.21</v>
      </c>
      <c r="I20" s="65">
        <f t="shared" si="3"/>
        <v>29.270000000000003</v>
      </c>
      <c r="J20" s="65">
        <f t="shared" si="3"/>
        <v>16.7</v>
      </c>
      <c r="K20" s="65">
        <f t="shared" si="3"/>
        <v>4.2</v>
      </c>
      <c r="L20" s="65">
        <f t="shared" si="3"/>
        <v>65.319999999999993</v>
      </c>
      <c r="M20" s="65">
        <f t="shared" si="3"/>
        <v>102.13000000000001</v>
      </c>
      <c r="N20" s="65">
        <f t="shared" si="3"/>
        <v>39.460000000000008</v>
      </c>
      <c r="O20" s="65">
        <f t="shared" si="3"/>
        <v>3.02</v>
      </c>
    </row>
    <row r="21" spans="1:15" x14ac:dyDescent="0.2">
      <c r="A21" s="66" t="s">
        <v>218</v>
      </c>
      <c r="B21" s="54" t="s">
        <v>250</v>
      </c>
      <c r="C21" s="67">
        <v>30</v>
      </c>
      <c r="D21" s="13">
        <v>0.18</v>
      </c>
      <c r="E21" s="13"/>
      <c r="F21" s="13">
        <v>0.39</v>
      </c>
      <c r="G21" s="13">
        <v>4.5</v>
      </c>
      <c r="H21" s="13">
        <v>0.01</v>
      </c>
      <c r="I21" s="13">
        <v>2.25</v>
      </c>
      <c r="J21" s="13"/>
      <c r="K21" s="13"/>
      <c r="L21" s="13">
        <v>10.35</v>
      </c>
      <c r="M21" s="13">
        <v>10.8</v>
      </c>
      <c r="N21" s="13">
        <v>6.3</v>
      </c>
      <c r="O21" s="13">
        <v>0.27</v>
      </c>
    </row>
    <row r="22" spans="1:15" x14ac:dyDescent="0.2">
      <c r="A22" s="68" t="s">
        <v>200</v>
      </c>
      <c r="B22" s="12" t="s">
        <v>214</v>
      </c>
      <c r="C22" s="13" t="s">
        <v>155</v>
      </c>
      <c r="D22" s="13">
        <v>8.2799999999999994</v>
      </c>
      <c r="E22" s="13">
        <v>12.45</v>
      </c>
      <c r="F22" s="13">
        <v>7.41</v>
      </c>
      <c r="G22" s="13">
        <v>174.81</v>
      </c>
      <c r="H22" s="13" t="s">
        <v>47</v>
      </c>
      <c r="I22" s="13" t="s">
        <v>162</v>
      </c>
      <c r="J22" s="18"/>
      <c r="K22" s="13" t="s">
        <v>163</v>
      </c>
      <c r="L22" s="13" t="s">
        <v>164</v>
      </c>
      <c r="M22" s="13" t="s">
        <v>165</v>
      </c>
      <c r="N22" s="13" t="s">
        <v>166</v>
      </c>
      <c r="O22" s="13" t="s">
        <v>23</v>
      </c>
    </row>
    <row r="23" spans="1:15" x14ac:dyDescent="0.2">
      <c r="A23" s="69" t="s">
        <v>196</v>
      </c>
      <c r="B23" s="12" t="s">
        <v>133</v>
      </c>
      <c r="C23" s="13">
        <v>180</v>
      </c>
      <c r="D23" s="13">
        <v>2.75</v>
      </c>
      <c r="E23" s="13">
        <v>3.6</v>
      </c>
      <c r="F23" s="13">
        <v>18.399999999999999</v>
      </c>
      <c r="G23" s="13">
        <v>116.8</v>
      </c>
      <c r="H23" s="13">
        <v>0.13</v>
      </c>
      <c r="I23" s="13">
        <v>21.6</v>
      </c>
      <c r="J23" s="13">
        <v>16.7</v>
      </c>
      <c r="K23" s="13">
        <v>0.15</v>
      </c>
      <c r="L23" s="13">
        <v>34.9</v>
      </c>
      <c r="M23" s="13">
        <v>63.3</v>
      </c>
      <c r="N23" s="13">
        <v>24.6</v>
      </c>
      <c r="O23" s="13">
        <v>0.99</v>
      </c>
    </row>
    <row r="24" spans="1:15" x14ac:dyDescent="0.2">
      <c r="A24" s="47" t="s">
        <v>184</v>
      </c>
      <c r="B24" s="12" t="s">
        <v>80</v>
      </c>
      <c r="C24" s="13" t="s">
        <v>81</v>
      </c>
      <c r="D24" s="46" t="s">
        <v>82</v>
      </c>
      <c r="E24" s="44"/>
      <c r="F24" s="46" t="s">
        <v>84</v>
      </c>
      <c r="G24" s="46" t="s">
        <v>86</v>
      </c>
      <c r="H24" s="44"/>
      <c r="I24" s="46" t="s">
        <v>91</v>
      </c>
      <c r="J24" s="44"/>
      <c r="K24" s="46" t="s">
        <v>48</v>
      </c>
      <c r="L24" s="46" t="s">
        <v>95</v>
      </c>
      <c r="M24" s="46" t="s">
        <v>93</v>
      </c>
      <c r="N24" s="46" t="s">
        <v>97</v>
      </c>
      <c r="O24" s="46" t="s">
        <v>46</v>
      </c>
    </row>
    <row r="25" spans="1:15" x14ac:dyDescent="0.2">
      <c r="A25" s="10"/>
      <c r="B25" s="55" t="s">
        <v>11</v>
      </c>
      <c r="C25" s="9" t="s">
        <v>18</v>
      </c>
      <c r="D25" s="13" t="s">
        <v>22</v>
      </c>
      <c r="E25" s="9" t="s">
        <v>28</v>
      </c>
      <c r="F25" s="13" t="s">
        <v>33</v>
      </c>
      <c r="G25" s="13" t="s">
        <v>38</v>
      </c>
      <c r="H25" s="9" t="s">
        <v>44</v>
      </c>
      <c r="I25" s="18"/>
      <c r="J25" s="18"/>
      <c r="K25" s="18"/>
      <c r="L25" s="13" t="s">
        <v>64</v>
      </c>
      <c r="M25" s="18"/>
      <c r="N25" s="18"/>
      <c r="O25" s="9" t="s">
        <v>74</v>
      </c>
    </row>
    <row r="26" spans="1:15" x14ac:dyDescent="0.2">
      <c r="A26" s="64" t="s">
        <v>79</v>
      </c>
      <c r="B26" s="27" t="s">
        <v>9</v>
      </c>
      <c r="C26" s="29"/>
      <c r="D26" s="65">
        <f>D27+D28+D29+D30</f>
        <v>16.3</v>
      </c>
      <c r="E26" s="65">
        <f t="shared" ref="E26:O26" si="4">E27+E28+E29+E30</f>
        <v>11.17</v>
      </c>
      <c r="F26" s="65">
        <f t="shared" si="4"/>
        <v>47.64</v>
      </c>
      <c r="G26" s="65">
        <f t="shared" si="4"/>
        <v>356.32</v>
      </c>
      <c r="H26" s="65">
        <f t="shared" si="4"/>
        <v>0.26</v>
      </c>
      <c r="I26" s="65">
        <f t="shared" si="4"/>
        <v>2.11</v>
      </c>
      <c r="J26" s="65">
        <f t="shared" si="4"/>
        <v>94.8</v>
      </c>
      <c r="K26" s="65">
        <f t="shared" si="4"/>
        <v>3.25</v>
      </c>
      <c r="L26" s="65">
        <f t="shared" si="4"/>
        <v>45.61</v>
      </c>
      <c r="M26" s="65">
        <f t="shared" si="4"/>
        <v>272.85000000000002</v>
      </c>
      <c r="N26" s="65">
        <f t="shared" si="4"/>
        <v>114.58000000000001</v>
      </c>
      <c r="O26" s="65">
        <f t="shared" si="4"/>
        <v>3.41</v>
      </c>
    </row>
    <row r="27" spans="1:15" x14ac:dyDescent="0.2">
      <c r="A27" s="62" t="s">
        <v>187</v>
      </c>
      <c r="B27" s="54" t="s">
        <v>221</v>
      </c>
      <c r="C27" s="13" t="s">
        <v>222</v>
      </c>
      <c r="D27" s="46" t="s">
        <v>104</v>
      </c>
      <c r="E27" s="46" t="s">
        <v>105</v>
      </c>
      <c r="F27" s="46" t="s">
        <v>106</v>
      </c>
      <c r="G27" s="46" t="s">
        <v>107</v>
      </c>
      <c r="H27" s="46" t="s">
        <v>88</v>
      </c>
      <c r="I27" s="46" t="s">
        <v>108</v>
      </c>
      <c r="J27" s="46" t="s">
        <v>109</v>
      </c>
      <c r="K27" s="46" t="s">
        <v>111</v>
      </c>
      <c r="L27" s="46" t="s">
        <v>112</v>
      </c>
      <c r="M27" s="46" t="s">
        <v>113</v>
      </c>
      <c r="N27" s="46" t="s">
        <v>114</v>
      </c>
      <c r="O27" s="46">
        <v>0.69</v>
      </c>
    </row>
    <row r="28" spans="1:15" x14ac:dyDescent="0.2">
      <c r="A28" s="71" t="s">
        <v>197</v>
      </c>
      <c r="B28" s="12" t="s">
        <v>253</v>
      </c>
      <c r="C28" s="13">
        <v>150</v>
      </c>
      <c r="D28" s="13">
        <v>4.6399999999999997</v>
      </c>
      <c r="E28" s="13">
        <v>4.43</v>
      </c>
      <c r="F28" s="13">
        <v>20.82</v>
      </c>
      <c r="G28" s="13">
        <v>141.68</v>
      </c>
      <c r="H28" s="13">
        <v>0.16</v>
      </c>
      <c r="I28" s="13"/>
      <c r="J28" s="13">
        <v>21</v>
      </c>
      <c r="K28" s="13">
        <v>0.34</v>
      </c>
      <c r="L28" s="13">
        <v>8.7799999999999994</v>
      </c>
      <c r="M28" s="13">
        <v>110.01</v>
      </c>
      <c r="N28" s="13">
        <v>72.650000000000006</v>
      </c>
      <c r="O28" s="13">
        <v>2.4500000000000002</v>
      </c>
    </row>
    <row r="29" spans="1:15" x14ac:dyDescent="0.2">
      <c r="A29" s="72" t="s">
        <v>181</v>
      </c>
      <c r="B29" s="17" t="s">
        <v>10</v>
      </c>
      <c r="C29" s="20" t="s">
        <v>17</v>
      </c>
      <c r="D29" s="24"/>
      <c r="E29" s="24"/>
      <c r="F29" s="20" t="s">
        <v>32</v>
      </c>
      <c r="G29" s="20" t="s">
        <v>37</v>
      </c>
      <c r="H29" s="24"/>
      <c r="I29" s="24"/>
      <c r="J29" s="24"/>
      <c r="K29" s="24"/>
      <c r="L29" s="20" t="s">
        <v>63</v>
      </c>
      <c r="M29" s="24"/>
      <c r="N29" s="24"/>
      <c r="O29" s="20" t="s">
        <v>47</v>
      </c>
    </row>
    <row r="30" spans="1:15" x14ac:dyDescent="0.2">
      <c r="A30" s="11"/>
      <c r="B30" s="12" t="s">
        <v>11</v>
      </c>
      <c r="C30" s="9" t="s">
        <v>18</v>
      </c>
      <c r="D30" s="13" t="s">
        <v>22</v>
      </c>
      <c r="E30" s="9">
        <v>0.16</v>
      </c>
      <c r="F30" s="13" t="s">
        <v>33</v>
      </c>
      <c r="G30" s="13" t="s">
        <v>38</v>
      </c>
      <c r="H30" s="9" t="s">
        <v>44</v>
      </c>
      <c r="I30" s="18"/>
      <c r="J30" s="18"/>
      <c r="K30" s="18"/>
      <c r="L30" s="13" t="s">
        <v>64</v>
      </c>
      <c r="M30" s="18"/>
      <c r="N30" s="18"/>
      <c r="O30" s="9" t="s">
        <v>74</v>
      </c>
    </row>
    <row r="31" spans="1:15" x14ac:dyDescent="0.2">
      <c r="A31" s="73"/>
      <c r="B31" s="74"/>
      <c r="C31" s="49"/>
      <c r="D31" s="50"/>
      <c r="E31" s="51"/>
      <c r="F31" s="50"/>
      <c r="G31" s="50"/>
      <c r="H31" s="50"/>
      <c r="I31" s="49"/>
      <c r="J31" s="51"/>
      <c r="K31" s="51"/>
      <c r="L31" s="49"/>
      <c r="M31" s="51"/>
      <c r="N31" s="51"/>
      <c r="O31" s="49"/>
    </row>
    <row r="32" spans="1:15" x14ac:dyDescent="0.2">
      <c r="A32" s="75" t="s">
        <v>100</v>
      </c>
      <c r="B32" s="27" t="s">
        <v>13</v>
      </c>
      <c r="C32" s="29"/>
      <c r="D32" s="65">
        <f>D33+D34+D35+D36</f>
        <v>9.25</v>
      </c>
      <c r="E32" s="65">
        <f t="shared" ref="E32:O32" si="5">E33+E34+E35+E36</f>
        <v>23.330000000000002</v>
      </c>
      <c r="F32" s="65">
        <f t="shared" si="5"/>
        <v>64.69</v>
      </c>
      <c r="G32" s="65">
        <f t="shared" si="5"/>
        <v>505.89</v>
      </c>
      <c r="H32" s="65">
        <f t="shared" si="5"/>
        <v>0.45000000000000007</v>
      </c>
      <c r="I32" s="65">
        <f t="shared" si="5"/>
        <v>43.95</v>
      </c>
      <c r="J32" s="65">
        <f t="shared" si="5"/>
        <v>0</v>
      </c>
      <c r="K32" s="65">
        <f t="shared" si="5"/>
        <v>2.78</v>
      </c>
      <c r="L32" s="65">
        <f t="shared" si="5"/>
        <v>43.72</v>
      </c>
      <c r="M32" s="65">
        <f t="shared" si="5"/>
        <v>76.680000000000007</v>
      </c>
      <c r="N32" s="65">
        <f t="shared" si="5"/>
        <v>29.28</v>
      </c>
      <c r="O32" s="65">
        <f t="shared" si="5"/>
        <v>4.08</v>
      </c>
    </row>
    <row r="33" spans="1:15" x14ac:dyDescent="0.2">
      <c r="A33" s="76" t="s">
        <v>251</v>
      </c>
      <c r="B33" s="12" t="s">
        <v>252</v>
      </c>
      <c r="C33" s="13" t="s">
        <v>103</v>
      </c>
      <c r="D33" s="46">
        <v>7.23</v>
      </c>
      <c r="E33" s="46">
        <v>23.17</v>
      </c>
      <c r="F33" s="46">
        <v>20.88</v>
      </c>
      <c r="G33" s="46">
        <v>321.08</v>
      </c>
      <c r="H33" s="46">
        <v>0.39</v>
      </c>
      <c r="I33" s="46">
        <v>25.95</v>
      </c>
      <c r="J33" s="44"/>
      <c r="K33" s="46">
        <v>2.78</v>
      </c>
      <c r="L33" s="46">
        <v>19.5</v>
      </c>
      <c r="M33" s="46">
        <v>76.680000000000007</v>
      </c>
      <c r="N33" s="46">
        <v>29.28</v>
      </c>
      <c r="O33" s="46">
        <v>1.76</v>
      </c>
    </row>
    <row r="34" spans="1:15" x14ac:dyDescent="0.2">
      <c r="A34" s="77" t="s">
        <v>254</v>
      </c>
      <c r="B34" s="12" t="s">
        <v>216</v>
      </c>
      <c r="C34" s="9" t="s">
        <v>17</v>
      </c>
      <c r="D34" s="46" t="s">
        <v>25</v>
      </c>
      <c r="E34" s="44"/>
      <c r="F34" s="46" t="s">
        <v>255</v>
      </c>
      <c r="G34" s="43" t="s">
        <v>256</v>
      </c>
      <c r="H34" s="43" t="s">
        <v>48</v>
      </c>
      <c r="I34" s="46" t="s">
        <v>53</v>
      </c>
      <c r="J34" s="44"/>
      <c r="K34" s="44"/>
      <c r="L34" s="46" t="s">
        <v>257</v>
      </c>
      <c r="M34" s="44"/>
      <c r="N34" s="44"/>
      <c r="O34" s="43" t="s">
        <v>77</v>
      </c>
    </row>
    <row r="35" spans="1:15" x14ac:dyDescent="0.2">
      <c r="A35" s="11"/>
      <c r="B35" s="12" t="s">
        <v>11</v>
      </c>
      <c r="C35" s="9" t="s">
        <v>18</v>
      </c>
      <c r="D35" s="13" t="s">
        <v>22</v>
      </c>
      <c r="E35" s="9" t="s">
        <v>28</v>
      </c>
      <c r="F35" s="13" t="s">
        <v>33</v>
      </c>
      <c r="G35" s="13" t="s">
        <v>38</v>
      </c>
      <c r="H35" s="9" t="s">
        <v>44</v>
      </c>
      <c r="I35" s="18"/>
      <c r="J35" s="18"/>
      <c r="K35" s="18"/>
      <c r="L35" s="13" t="s">
        <v>64</v>
      </c>
      <c r="M35" s="18"/>
      <c r="N35" s="18"/>
      <c r="O35" s="9" t="s">
        <v>74</v>
      </c>
    </row>
    <row r="36" spans="1:15" x14ac:dyDescent="0.2">
      <c r="A36" s="73"/>
      <c r="B36" s="48" t="s">
        <v>258</v>
      </c>
      <c r="C36" s="49">
        <v>120</v>
      </c>
      <c r="D36" s="50">
        <v>0.36</v>
      </c>
      <c r="E36" s="51"/>
      <c r="F36" s="50">
        <v>8.8000000000000007</v>
      </c>
      <c r="G36" s="50">
        <v>36.72</v>
      </c>
      <c r="H36" s="50">
        <v>0.03</v>
      </c>
      <c r="I36" s="49">
        <v>9</v>
      </c>
      <c r="J36" s="51"/>
      <c r="K36" s="51"/>
      <c r="L36" s="49">
        <v>14.4</v>
      </c>
      <c r="M36" s="51"/>
      <c r="N36" s="51"/>
      <c r="O36" s="49">
        <v>1.98</v>
      </c>
    </row>
    <row r="37" spans="1:15" x14ac:dyDescent="0.2">
      <c r="A37" s="11"/>
      <c r="B37" s="25"/>
      <c r="C37" s="21"/>
      <c r="D37" s="13"/>
      <c r="E37" s="9"/>
      <c r="F37" s="13"/>
      <c r="G37" s="13"/>
      <c r="H37" s="9"/>
      <c r="I37" s="18"/>
      <c r="J37" s="18"/>
      <c r="K37" s="18"/>
      <c r="L37" s="13"/>
      <c r="M37" s="18"/>
      <c r="N37" s="18"/>
      <c r="O37" s="9"/>
    </row>
    <row r="38" spans="1:15" x14ac:dyDescent="0.2">
      <c r="A38" s="75" t="s">
        <v>101</v>
      </c>
      <c r="B38" s="27" t="s">
        <v>13</v>
      </c>
      <c r="C38" s="29"/>
      <c r="D38" s="70">
        <f>D39+D40+D41+D42</f>
        <v>24.06</v>
      </c>
      <c r="E38" s="70">
        <f t="shared" ref="E38:O38" si="6">E39+E40+E41+E42</f>
        <v>16.830000000000002</v>
      </c>
      <c r="F38" s="70">
        <f t="shared" si="6"/>
        <v>58.34</v>
      </c>
      <c r="G38" s="70">
        <f t="shared" si="6"/>
        <v>484.35</v>
      </c>
      <c r="H38" s="70">
        <f t="shared" si="6"/>
        <v>0.09</v>
      </c>
      <c r="I38" s="70">
        <f t="shared" si="6"/>
        <v>3.48</v>
      </c>
      <c r="J38" s="70">
        <f t="shared" si="6"/>
        <v>57.599999999999994</v>
      </c>
      <c r="K38" s="70">
        <f t="shared" si="6"/>
        <v>0.25</v>
      </c>
      <c r="L38" s="70">
        <f t="shared" si="6"/>
        <v>232.26</v>
      </c>
      <c r="M38" s="70">
        <f t="shared" si="6"/>
        <v>12.21</v>
      </c>
      <c r="N38" s="70">
        <f t="shared" si="6"/>
        <v>2.17</v>
      </c>
      <c r="O38" s="70">
        <f t="shared" si="6"/>
        <v>0.94</v>
      </c>
    </row>
    <row r="39" spans="1:15" x14ac:dyDescent="0.2">
      <c r="A39" s="62" t="s">
        <v>209</v>
      </c>
      <c r="B39" s="12" t="s">
        <v>210</v>
      </c>
      <c r="C39" s="13">
        <v>10</v>
      </c>
      <c r="D39" s="13">
        <v>0.14000000000000001</v>
      </c>
      <c r="E39" s="13">
        <v>6.83</v>
      </c>
      <c r="F39" s="67">
        <v>0.19</v>
      </c>
      <c r="G39" s="13">
        <v>62.8</v>
      </c>
      <c r="H39" s="18"/>
      <c r="I39" s="18"/>
      <c r="J39" s="78">
        <v>44.4</v>
      </c>
      <c r="K39" s="13">
        <v>0.11</v>
      </c>
      <c r="L39" s="13">
        <v>3.22</v>
      </c>
      <c r="M39" s="13">
        <v>3.9</v>
      </c>
      <c r="N39" s="13">
        <v>0.11</v>
      </c>
      <c r="O39" s="14">
        <v>0.03</v>
      </c>
    </row>
    <row r="40" spans="1:15" x14ac:dyDescent="0.2">
      <c r="A40" s="62" t="s">
        <v>224</v>
      </c>
      <c r="B40" s="54" t="s">
        <v>225</v>
      </c>
      <c r="C40" s="13" t="s">
        <v>262</v>
      </c>
      <c r="D40" s="13">
        <v>22.06</v>
      </c>
      <c r="E40" s="13">
        <v>9.31</v>
      </c>
      <c r="F40" s="13">
        <v>27.52</v>
      </c>
      <c r="G40" s="13">
        <v>281.95</v>
      </c>
      <c r="H40" s="13">
        <v>0.06</v>
      </c>
      <c r="I40" s="13">
        <v>0.68</v>
      </c>
      <c r="J40" s="79">
        <v>13.2</v>
      </c>
      <c r="K40" s="79">
        <v>0.13</v>
      </c>
      <c r="L40" s="13">
        <v>220.03</v>
      </c>
      <c r="M40" s="79">
        <v>6.77</v>
      </c>
      <c r="N40" s="79">
        <v>1.22</v>
      </c>
      <c r="O40" s="13">
        <v>0.57999999999999996</v>
      </c>
    </row>
    <row r="41" spans="1:15" x14ac:dyDescent="0.2">
      <c r="A41" s="47" t="s">
        <v>184</v>
      </c>
      <c r="B41" s="12" t="s">
        <v>80</v>
      </c>
      <c r="C41" s="13" t="s">
        <v>81</v>
      </c>
      <c r="D41" s="13" t="s">
        <v>82</v>
      </c>
      <c r="E41" s="18"/>
      <c r="F41" s="13" t="s">
        <v>84</v>
      </c>
      <c r="G41" s="13" t="s">
        <v>86</v>
      </c>
      <c r="H41" s="18"/>
      <c r="I41" s="13" t="s">
        <v>91</v>
      </c>
      <c r="J41" s="18"/>
      <c r="K41" s="13" t="s">
        <v>48</v>
      </c>
      <c r="L41" s="13" t="s">
        <v>95</v>
      </c>
      <c r="M41" s="13" t="s">
        <v>93</v>
      </c>
      <c r="N41" s="13" t="s">
        <v>97</v>
      </c>
      <c r="O41" s="13" t="s">
        <v>46</v>
      </c>
    </row>
    <row r="42" spans="1:15" x14ac:dyDescent="0.2">
      <c r="A42" s="62"/>
      <c r="B42" s="12" t="s">
        <v>223</v>
      </c>
      <c r="C42" s="9">
        <v>30</v>
      </c>
      <c r="D42" s="13">
        <v>1.8</v>
      </c>
      <c r="E42" s="9">
        <v>0.69</v>
      </c>
      <c r="F42" s="13">
        <v>15.42</v>
      </c>
      <c r="G42" s="13">
        <v>78.510000000000005</v>
      </c>
      <c r="H42" s="9">
        <v>0.03</v>
      </c>
      <c r="I42" s="18"/>
      <c r="J42" s="18"/>
      <c r="K42" s="18"/>
      <c r="L42" s="13">
        <v>5.7</v>
      </c>
      <c r="M42" s="18"/>
      <c r="N42" s="18"/>
      <c r="O42" s="9">
        <v>0.24</v>
      </c>
    </row>
    <row r="43" spans="1:15" x14ac:dyDescent="0.2">
      <c r="A43" s="26" t="s">
        <v>115</v>
      </c>
      <c r="B43" s="28" t="s">
        <v>9</v>
      </c>
      <c r="C43" s="29"/>
      <c r="D43" s="70">
        <f>D44+D45+D46+D47+D48</f>
        <v>17.709999999999997</v>
      </c>
      <c r="E43" s="70">
        <f t="shared" ref="E43:O43" si="7">E44+E45+E46+E47+E48</f>
        <v>17.989999999999998</v>
      </c>
      <c r="F43" s="70">
        <f t="shared" si="7"/>
        <v>87.59</v>
      </c>
      <c r="G43" s="70">
        <f t="shared" si="7"/>
        <v>582.94999999999993</v>
      </c>
      <c r="H43" s="70">
        <f t="shared" si="7"/>
        <v>0.22</v>
      </c>
      <c r="I43" s="70">
        <f t="shared" si="7"/>
        <v>34.76</v>
      </c>
      <c r="J43" s="70">
        <f t="shared" si="7"/>
        <v>0</v>
      </c>
      <c r="K43" s="70">
        <f t="shared" si="7"/>
        <v>4.2699999999999996</v>
      </c>
      <c r="L43" s="70">
        <f t="shared" si="7"/>
        <v>108.62</v>
      </c>
      <c r="M43" s="70">
        <f t="shared" si="7"/>
        <v>68.37</v>
      </c>
      <c r="N43" s="70">
        <f t="shared" si="7"/>
        <v>29.68</v>
      </c>
      <c r="O43" s="70">
        <f t="shared" si="7"/>
        <v>4.8600000000000003</v>
      </c>
    </row>
    <row r="44" spans="1:15" x14ac:dyDescent="0.2">
      <c r="A44" s="81" t="s">
        <v>190</v>
      </c>
      <c r="B44" s="54" t="s">
        <v>259</v>
      </c>
      <c r="C44" s="13" t="s">
        <v>260</v>
      </c>
      <c r="D44" s="13">
        <v>8.4499999999999993</v>
      </c>
      <c r="E44" s="13">
        <v>7.32</v>
      </c>
      <c r="F44" s="13">
        <v>7.31</v>
      </c>
      <c r="G44" s="13">
        <v>128.85</v>
      </c>
      <c r="H44" s="13">
        <v>0.04</v>
      </c>
      <c r="I44" s="13">
        <v>0.69</v>
      </c>
      <c r="J44" s="18"/>
      <c r="K44" s="13">
        <v>1.49</v>
      </c>
      <c r="L44" s="13">
        <v>10.6</v>
      </c>
      <c r="M44" s="13">
        <v>9.3800000000000008</v>
      </c>
      <c r="N44" s="13">
        <v>2.4900000000000002</v>
      </c>
      <c r="O44" s="13">
        <v>1.3</v>
      </c>
    </row>
    <row r="45" spans="1:15" x14ac:dyDescent="0.2">
      <c r="A45" s="81" t="s">
        <v>192</v>
      </c>
      <c r="B45" s="63" t="s">
        <v>191</v>
      </c>
      <c r="C45" s="9">
        <v>180</v>
      </c>
      <c r="D45" s="9">
        <v>2.44</v>
      </c>
      <c r="E45" s="9">
        <v>6.22</v>
      </c>
      <c r="F45" s="9">
        <v>14.39</v>
      </c>
      <c r="G45" s="9" t="s">
        <v>121</v>
      </c>
      <c r="H45" s="9" t="s">
        <v>88</v>
      </c>
      <c r="I45" s="9" t="s">
        <v>122</v>
      </c>
      <c r="J45" s="18"/>
      <c r="K45" s="9" t="s">
        <v>124</v>
      </c>
      <c r="L45" s="9" t="s">
        <v>125</v>
      </c>
      <c r="M45" s="9" t="s">
        <v>126</v>
      </c>
      <c r="N45" s="9" t="s">
        <v>127</v>
      </c>
      <c r="O45" s="9" t="s">
        <v>129</v>
      </c>
    </row>
    <row r="46" spans="1:15" x14ac:dyDescent="0.2">
      <c r="A46" s="53" t="s">
        <v>185</v>
      </c>
      <c r="B46" s="54" t="s">
        <v>247</v>
      </c>
      <c r="C46" s="13" t="s">
        <v>17</v>
      </c>
      <c r="D46" s="46" t="s">
        <v>83</v>
      </c>
      <c r="E46" s="44"/>
      <c r="F46" s="46" t="s">
        <v>85</v>
      </c>
      <c r="G46" s="46" t="s">
        <v>87</v>
      </c>
      <c r="H46" s="46" t="s">
        <v>75</v>
      </c>
      <c r="I46" s="46" t="s">
        <v>92</v>
      </c>
      <c r="J46" s="44"/>
      <c r="K46" s="44"/>
      <c r="L46" s="46" t="s">
        <v>96</v>
      </c>
      <c r="M46" s="44"/>
      <c r="N46" s="44"/>
      <c r="O46" s="46" t="s">
        <v>99</v>
      </c>
    </row>
    <row r="47" spans="1:15" x14ac:dyDescent="0.2">
      <c r="A47" s="11"/>
      <c r="B47" s="12" t="s">
        <v>11</v>
      </c>
      <c r="C47" s="9">
        <v>40</v>
      </c>
      <c r="D47" s="13">
        <v>3.04</v>
      </c>
      <c r="E47" s="9">
        <v>0.32</v>
      </c>
      <c r="F47" s="13">
        <v>19.68</v>
      </c>
      <c r="G47" s="13">
        <v>93.76</v>
      </c>
      <c r="H47" s="9">
        <v>0.04</v>
      </c>
      <c r="I47" s="18"/>
      <c r="J47" s="18"/>
      <c r="K47" s="18"/>
      <c r="L47" s="13">
        <v>8</v>
      </c>
      <c r="M47" s="18"/>
      <c r="N47" s="18"/>
      <c r="O47" s="9">
        <v>0.44</v>
      </c>
    </row>
    <row r="48" spans="1:15" x14ac:dyDescent="0.2">
      <c r="A48" s="10"/>
      <c r="B48" s="25" t="s">
        <v>248</v>
      </c>
      <c r="C48" s="9" t="s">
        <v>249</v>
      </c>
      <c r="D48" s="20">
        <v>2.63</v>
      </c>
      <c r="E48" s="20">
        <v>4.13</v>
      </c>
      <c r="F48" s="20">
        <v>26.2</v>
      </c>
      <c r="G48" s="20">
        <v>152.5</v>
      </c>
      <c r="H48" s="20">
        <v>0.03</v>
      </c>
      <c r="I48" s="24"/>
      <c r="J48" s="24"/>
      <c r="K48" s="24"/>
      <c r="L48" s="20">
        <v>7</v>
      </c>
      <c r="M48" s="24"/>
      <c r="N48" s="24"/>
      <c r="O48" s="20">
        <v>0.35</v>
      </c>
    </row>
    <row r="49" spans="1:15" x14ac:dyDescent="0.2">
      <c r="A49" s="75" t="s">
        <v>116</v>
      </c>
      <c r="B49" s="27" t="s">
        <v>13</v>
      </c>
      <c r="C49" s="29"/>
      <c r="D49" s="70">
        <f>D50+D51+D52+D53+D54</f>
        <v>18.149999999999999</v>
      </c>
      <c r="E49" s="70">
        <f t="shared" ref="E49:O49" si="8">E50+E51+E52+E53+E54</f>
        <v>10.039999999999999</v>
      </c>
      <c r="F49" s="70">
        <f t="shared" si="8"/>
        <v>76.540000000000006</v>
      </c>
      <c r="G49" s="70">
        <f t="shared" si="8"/>
        <v>468.94</v>
      </c>
      <c r="H49" s="70">
        <f t="shared" si="8"/>
        <v>0.30000000000000004</v>
      </c>
      <c r="I49" s="70">
        <f t="shared" si="8"/>
        <v>30.06</v>
      </c>
      <c r="J49" s="70">
        <f t="shared" si="8"/>
        <v>487.4</v>
      </c>
      <c r="K49" s="70">
        <f t="shared" si="8"/>
        <v>3.09</v>
      </c>
      <c r="L49" s="70">
        <f t="shared" si="8"/>
        <v>36.870000000000005</v>
      </c>
      <c r="M49" s="70">
        <f t="shared" si="8"/>
        <v>237.53000000000003</v>
      </c>
      <c r="N49" s="70">
        <f t="shared" si="8"/>
        <v>25.150000000000002</v>
      </c>
      <c r="O49" s="70">
        <f t="shared" si="8"/>
        <v>4.6000000000000005</v>
      </c>
    </row>
    <row r="50" spans="1:15" x14ac:dyDescent="0.2">
      <c r="A50" s="66" t="s">
        <v>218</v>
      </c>
      <c r="B50" s="54" t="s">
        <v>250</v>
      </c>
      <c r="C50" s="67">
        <v>60</v>
      </c>
      <c r="D50" s="13">
        <v>0.36</v>
      </c>
      <c r="E50" s="13"/>
      <c r="F50" s="13">
        <v>0.77</v>
      </c>
      <c r="G50" s="13">
        <v>4.5</v>
      </c>
      <c r="H50" s="13">
        <v>0.01</v>
      </c>
      <c r="I50" s="13">
        <v>2.25</v>
      </c>
      <c r="J50" s="13"/>
      <c r="K50" s="13"/>
      <c r="L50" s="13">
        <v>10.35</v>
      </c>
      <c r="M50" s="13">
        <v>10.8</v>
      </c>
      <c r="N50" s="13">
        <v>6.3</v>
      </c>
      <c r="O50" s="13">
        <v>0.27</v>
      </c>
    </row>
    <row r="51" spans="1:15" x14ac:dyDescent="0.2">
      <c r="A51" s="73" t="s">
        <v>193</v>
      </c>
      <c r="B51" s="63" t="s">
        <v>132</v>
      </c>
      <c r="C51" s="9" t="s">
        <v>102</v>
      </c>
      <c r="D51" s="43" t="s">
        <v>135</v>
      </c>
      <c r="E51" s="43" t="s">
        <v>136</v>
      </c>
      <c r="F51" s="43" t="s">
        <v>138</v>
      </c>
      <c r="G51" s="43" t="s">
        <v>140</v>
      </c>
      <c r="H51" s="43" t="s">
        <v>58</v>
      </c>
      <c r="I51" s="43" t="s">
        <v>142</v>
      </c>
      <c r="J51" s="43" t="s">
        <v>144</v>
      </c>
      <c r="K51" s="43" t="s">
        <v>146</v>
      </c>
      <c r="L51" s="43" t="s">
        <v>119</v>
      </c>
      <c r="M51" s="43" t="s">
        <v>148</v>
      </c>
      <c r="N51" s="43" t="s">
        <v>150</v>
      </c>
      <c r="O51" s="43" t="s">
        <v>152</v>
      </c>
    </row>
    <row r="52" spans="1:15" x14ac:dyDescent="0.2">
      <c r="A52" s="82" t="s">
        <v>194</v>
      </c>
      <c r="B52" s="12" t="s">
        <v>12</v>
      </c>
      <c r="C52" s="13">
        <v>180</v>
      </c>
      <c r="D52" s="46" t="s">
        <v>239</v>
      </c>
      <c r="E52" s="46" t="s">
        <v>240</v>
      </c>
      <c r="F52" s="46" t="s">
        <v>241</v>
      </c>
      <c r="G52" s="46" t="s">
        <v>242</v>
      </c>
      <c r="H52" s="46" t="s">
        <v>46</v>
      </c>
      <c r="I52" s="44"/>
      <c r="J52" s="46" t="s">
        <v>243</v>
      </c>
      <c r="K52" s="46" t="s">
        <v>244</v>
      </c>
      <c r="L52" s="46" t="s">
        <v>261</v>
      </c>
      <c r="M52" s="46" t="s">
        <v>245</v>
      </c>
      <c r="N52" s="46" t="s">
        <v>71</v>
      </c>
      <c r="O52" s="46" t="s">
        <v>75</v>
      </c>
    </row>
    <row r="53" spans="1:15" x14ac:dyDescent="0.2">
      <c r="A53" s="77" t="s">
        <v>254</v>
      </c>
      <c r="B53" s="12" t="s">
        <v>216</v>
      </c>
      <c r="C53" s="9" t="s">
        <v>17</v>
      </c>
      <c r="D53" s="46" t="s">
        <v>25</v>
      </c>
      <c r="E53" s="44"/>
      <c r="F53" s="46" t="s">
        <v>255</v>
      </c>
      <c r="G53" s="43" t="s">
        <v>256</v>
      </c>
      <c r="H53" s="43" t="s">
        <v>48</v>
      </c>
      <c r="I53" s="46" t="s">
        <v>53</v>
      </c>
      <c r="J53" s="44"/>
      <c r="K53" s="44"/>
      <c r="L53" s="46" t="s">
        <v>257</v>
      </c>
      <c r="M53" s="44"/>
      <c r="N53" s="44"/>
      <c r="O53" s="43" t="s">
        <v>77</v>
      </c>
    </row>
    <row r="54" spans="1:15" x14ac:dyDescent="0.2">
      <c r="A54" s="10"/>
      <c r="B54" s="12" t="s">
        <v>11</v>
      </c>
      <c r="C54" s="9" t="s">
        <v>18</v>
      </c>
      <c r="D54" s="13">
        <v>1.52</v>
      </c>
      <c r="E54" s="9" t="s">
        <v>28</v>
      </c>
      <c r="F54" s="13" t="s">
        <v>33</v>
      </c>
      <c r="G54" s="13" t="s">
        <v>38</v>
      </c>
      <c r="H54" s="9" t="s">
        <v>44</v>
      </c>
      <c r="I54" s="18"/>
      <c r="J54" s="18"/>
      <c r="K54" s="18"/>
      <c r="L54" s="13" t="s">
        <v>64</v>
      </c>
      <c r="M54" s="18"/>
      <c r="N54" s="18"/>
      <c r="O54" s="9" t="s">
        <v>74</v>
      </c>
    </row>
    <row r="55" spans="1:15" x14ac:dyDescent="0.2">
      <c r="A55" s="27" t="s">
        <v>130</v>
      </c>
      <c r="B55" s="28"/>
      <c r="C55" s="29"/>
      <c r="D55" s="65">
        <f>D56+D57+D58+D59+D60</f>
        <v>16.05</v>
      </c>
      <c r="E55" s="65">
        <f t="shared" ref="E55:O55" si="9">E56+E57+E58+E59+E60</f>
        <v>10.27</v>
      </c>
      <c r="F55" s="65">
        <f t="shared" si="9"/>
        <v>95.51</v>
      </c>
      <c r="G55" s="65">
        <f t="shared" si="9"/>
        <v>538.41</v>
      </c>
      <c r="H55" s="65">
        <f t="shared" si="9"/>
        <v>0.34</v>
      </c>
      <c r="I55" s="65">
        <f t="shared" si="9"/>
        <v>41.61</v>
      </c>
      <c r="J55" s="65">
        <f t="shared" si="9"/>
        <v>74</v>
      </c>
      <c r="K55" s="65">
        <f t="shared" si="9"/>
        <v>2.2600000000000002</v>
      </c>
      <c r="L55" s="65">
        <f t="shared" si="9"/>
        <v>150.19</v>
      </c>
      <c r="M55" s="65">
        <f t="shared" si="9"/>
        <v>184.07999999999998</v>
      </c>
      <c r="N55" s="65">
        <f t="shared" si="9"/>
        <v>54.239999999999995</v>
      </c>
      <c r="O55" s="65">
        <f t="shared" si="9"/>
        <v>6.3599999999999994</v>
      </c>
    </row>
    <row r="56" spans="1:15" ht="24" x14ac:dyDescent="0.2">
      <c r="A56" s="73" t="s">
        <v>195</v>
      </c>
      <c r="B56" s="42" t="s">
        <v>263</v>
      </c>
      <c r="C56" s="9" t="s">
        <v>264</v>
      </c>
      <c r="D56" s="43" t="s">
        <v>118</v>
      </c>
      <c r="E56" s="43" t="s">
        <v>137</v>
      </c>
      <c r="F56" s="43" t="s">
        <v>139</v>
      </c>
      <c r="G56" s="43" t="s">
        <v>141</v>
      </c>
      <c r="H56" s="43" t="s">
        <v>89</v>
      </c>
      <c r="I56" s="43" t="s">
        <v>143</v>
      </c>
      <c r="J56" s="43" t="s">
        <v>145</v>
      </c>
      <c r="K56" s="43" t="s">
        <v>123</v>
      </c>
      <c r="L56" s="43" t="s">
        <v>147</v>
      </c>
      <c r="M56" s="43" t="s">
        <v>149</v>
      </c>
      <c r="N56" s="43" t="s">
        <v>151</v>
      </c>
      <c r="O56" s="43" t="s">
        <v>153</v>
      </c>
    </row>
    <row r="57" spans="1:15" x14ac:dyDescent="0.2">
      <c r="A57" s="82" t="s">
        <v>196</v>
      </c>
      <c r="B57" s="12" t="s">
        <v>133</v>
      </c>
      <c r="C57" s="13">
        <v>180</v>
      </c>
      <c r="D57" s="46" t="s">
        <v>265</v>
      </c>
      <c r="E57" s="46" t="s">
        <v>266</v>
      </c>
      <c r="F57" s="46" t="s">
        <v>267</v>
      </c>
      <c r="G57" s="46" t="s">
        <v>268</v>
      </c>
      <c r="H57" s="46" t="s">
        <v>28</v>
      </c>
      <c r="I57" s="46" t="s">
        <v>269</v>
      </c>
      <c r="J57" s="46" t="s">
        <v>243</v>
      </c>
      <c r="K57" s="46" t="s">
        <v>270</v>
      </c>
      <c r="L57" s="46" t="s">
        <v>271</v>
      </c>
      <c r="M57" s="46" t="s">
        <v>272</v>
      </c>
      <c r="N57" s="46" t="s">
        <v>273</v>
      </c>
      <c r="O57" s="46" t="s">
        <v>274</v>
      </c>
    </row>
    <row r="58" spans="1:15" x14ac:dyDescent="0.2">
      <c r="A58" s="80" t="s">
        <v>188</v>
      </c>
      <c r="B58" s="12" t="s">
        <v>275</v>
      </c>
      <c r="C58" s="13">
        <v>200</v>
      </c>
      <c r="D58" s="13">
        <v>1.92</v>
      </c>
      <c r="E58" s="18">
        <v>0.11</v>
      </c>
      <c r="F58" s="13">
        <v>38.83</v>
      </c>
      <c r="G58" s="13">
        <v>164.02</v>
      </c>
      <c r="H58" s="13">
        <v>0.04</v>
      </c>
      <c r="I58" s="13">
        <v>1.48</v>
      </c>
      <c r="J58" s="18"/>
      <c r="K58" s="18"/>
      <c r="L58" s="13">
        <v>59.8</v>
      </c>
      <c r="M58" s="18"/>
      <c r="N58" s="18"/>
      <c r="O58" s="13">
        <v>1.24</v>
      </c>
    </row>
    <row r="59" spans="1:15" x14ac:dyDescent="0.2">
      <c r="A59" s="11"/>
      <c r="B59" s="12" t="s">
        <v>11</v>
      </c>
      <c r="C59" s="9" t="s">
        <v>18</v>
      </c>
      <c r="D59" s="13" t="s">
        <v>22</v>
      </c>
      <c r="E59" s="9" t="s">
        <v>28</v>
      </c>
      <c r="F59" s="13" t="s">
        <v>33</v>
      </c>
      <c r="G59" s="13" t="s">
        <v>38</v>
      </c>
      <c r="H59" s="9" t="s">
        <v>44</v>
      </c>
      <c r="I59" s="18"/>
      <c r="J59" s="18"/>
      <c r="K59" s="18"/>
      <c r="L59" s="13" t="s">
        <v>64</v>
      </c>
      <c r="M59" s="18"/>
      <c r="N59" s="18"/>
      <c r="O59" s="9" t="s">
        <v>74</v>
      </c>
    </row>
    <row r="60" spans="1:15" x14ac:dyDescent="0.2">
      <c r="A60" s="11"/>
      <c r="B60" s="12" t="s">
        <v>276</v>
      </c>
      <c r="C60" s="49">
        <v>110</v>
      </c>
      <c r="D60" s="50">
        <v>0.56000000000000005</v>
      </c>
      <c r="E60" s="51"/>
      <c r="F60" s="50">
        <v>13.74</v>
      </c>
      <c r="G60" s="50">
        <v>57.15</v>
      </c>
      <c r="H60" s="50">
        <v>0.05</v>
      </c>
      <c r="I60" s="49">
        <v>14</v>
      </c>
      <c r="J60" s="51"/>
      <c r="K60" s="51"/>
      <c r="L60" s="49">
        <v>22.4</v>
      </c>
      <c r="M60" s="51"/>
      <c r="N60" s="51"/>
      <c r="O60" s="49">
        <v>3.08</v>
      </c>
    </row>
    <row r="61" spans="1:15" x14ac:dyDescent="0.2">
      <c r="A61" s="75" t="s">
        <v>131</v>
      </c>
      <c r="B61" s="28" t="s">
        <v>134</v>
      </c>
      <c r="C61" s="29"/>
      <c r="D61" s="65">
        <f>D62+D63+D64+D65+D66</f>
        <v>22.97</v>
      </c>
      <c r="E61" s="65">
        <f t="shared" ref="E61:O61" si="10">E62+E63+E64+E65+E66</f>
        <v>18.419999999999998</v>
      </c>
      <c r="F61" s="65">
        <f t="shared" si="10"/>
        <v>72.66</v>
      </c>
      <c r="G61" s="65">
        <f t="shared" si="10"/>
        <v>547.5</v>
      </c>
      <c r="H61" s="65">
        <f t="shared" si="10"/>
        <v>0.37</v>
      </c>
      <c r="I61" s="65">
        <f t="shared" si="10"/>
        <v>0.82000000000000006</v>
      </c>
      <c r="J61" s="65">
        <f t="shared" si="10"/>
        <v>20</v>
      </c>
      <c r="K61" s="65">
        <f t="shared" si="10"/>
        <v>2.81</v>
      </c>
      <c r="L61" s="65">
        <f t="shared" si="10"/>
        <v>178.04999999999998</v>
      </c>
      <c r="M61" s="65">
        <f t="shared" si="10"/>
        <v>214.09</v>
      </c>
      <c r="N61" s="65">
        <f t="shared" si="10"/>
        <v>139.41000000000003</v>
      </c>
      <c r="O61" s="65">
        <f t="shared" si="10"/>
        <v>6.3299999999999992</v>
      </c>
    </row>
    <row r="62" spans="1:15" x14ac:dyDescent="0.2">
      <c r="A62" s="56" t="s">
        <v>207</v>
      </c>
      <c r="B62" s="17" t="s">
        <v>208</v>
      </c>
      <c r="C62" s="20">
        <v>15</v>
      </c>
      <c r="D62" s="20">
        <v>3.9</v>
      </c>
      <c r="E62" s="20">
        <v>4.05</v>
      </c>
      <c r="F62" s="20">
        <v>0.53</v>
      </c>
      <c r="G62" s="20">
        <v>53.55</v>
      </c>
      <c r="H62" s="24"/>
      <c r="I62" s="20">
        <v>0.42</v>
      </c>
      <c r="J62" s="24"/>
      <c r="K62" s="24"/>
      <c r="L62" s="20">
        <v>150.75</v>
      </c>
      <c r="M62" s="24"/>
      <c r="N62" s="24"/>
      <c r="O62" s="20">
        <v>0.14000000000000001</v>
      </c>
    </row>
    <row r="63" spans="1:15" x14ac:dyDescent="0.2">
      <c r="A63" s="10" t="s">
        <v>226</v>
      </c>
      <c r="B63" s="42" t="s">
        <v>227</v>
      </c>
      <c r="C63" s="9" t="s">
        <v>228</v>
      </c>
      <c r="D63" s="43" t="s">
        <v>229</v>
      </c>
      <c r="E63" s="43" t="s">
        <v>230</v>
      </c>
      <c r="F63" s="43" t="s">
        <v>231</v>
      </c>
      <c r="G63" s="43" t="s">
        <v>232</v>
      </c>
      <c r="H63" s="43" t="s">
        <v>47</v>
      </c>
      <c r="I63" s="43" t="s">
        <v>233</v>
      </c>
      <c r="J63" s="44"/>
      <c r="K63" s="43" t="s">
        <v>234</v>
      </c>
      <c r="L63" s="43" t="s">
        <v>235</v>
      </c>
      <c r="M63" s="43" t="s">
        <v>236</v>
      </c>
      <c r="N63" s="43" t="s">
        <v>237</v>
      </c>
      <c r="O63" s="43" t="s">
        <v>238</v>
      </c>
    </row>
    <row r="64" spans="1:15" x14ac:dyDescent="0.2">
      <c r="A64" s="82" t="s">
        <v>277</v>
      </c>
      <c r="B64" s="63" t="s">
        <v>278</v>
      </c>
      <c r="C64" s="9">
        <v>180</v>
      </c>
      <c r="D64" s="43" t="s">
        <v>279</v>
      </c>
      <c r="E64" s="43" t="s">
        <v>280</v>
      </c>
      <c r="F64" s="43" t="s">
        <v>281</v>
      </c>
      <c r="G64" s="43" t="s">
        <v>282</v>
      </c>
      <c r="H64" s="43" t="s">
        <v>283</v>
      </c>
      <c r="I64" s="44"/>
      <c r="J64" s="43" t="s">
        <v>243</v>
      </c>
      <c r="K64" s="43" t="s">
        <v>284</v>
      </c>
      <c r="L64" s="43" t="s">
        <v>285</v>
      </c>
      <c r="M64" s="43" t="s">
        <v>286</v>
      </c>
      <c r="N64" s="43" t="s">
        <v>287</v>
      </c>
      <c r="O64" s="43" t="s">
        <v>288</v>
      </c>
    </row>
    <row r="65" spans="1:15" x14ac:dyDescent="0.2">
      <c r="A65" s="80" t="s">
        <v>181</v>
      </c>
      <c r="B65" s="12" t="s">
        <v>10</v>
      </c>
      <c r="C65" s="9" t="s">
        <v>17</v>
      </c>
      <c r="D65" s="83"/>
      <c r="E65" s="22"/>
      <c r="F65" s="14" t="s">
        <v>32</v>
      </c>
      <c r="G65" s="83" t="s">
        <v>37</v>
      </c>
      <c r="H65" s="83"/>
      <c r="I65" s="83"/>
      <c r="J65" s="22"/>
      <c r="K65" s="22"/>
      <c r="L65" s="83" t="s">
        <v>63</v>
      </c>
      <c r="M65" s="22"/>
      <c r="N65" s="22"/>
      <c r="O65" s="83" t="s">
        <v>47</v>
      </c>
    </row>
    <row r="66" spans="1:15" x14ac:dyDescent="0.2">
      <c r="A66" s="11"/>
      <c r="B66" s="12" t="s">
        <v>11</v>
      </c>
      <c r="C66" s="9" t="s">
        <v>18</v>
      </c>
      <c r="D66" s="13" t="s">
        <v>22</v>
      </c>
      <c r="E66" s="9" t="s">
        <v>28</v>
      </c>
      <c r="F66" s="13" t="s">
        <v>33</v>
      </c>
      <c r="G66" s="13" t="s">
        <v>38</v>
      </c>
      <c r="H66" s="9" t="s">
        <v>44</v>
      </c>
      <c r="I66" s="18"/>
      <c r="J66" s="18"/>
      <c r="K66" s="18"/>
      <c r="L66" s="13" t="s">
        <v>64</v>
      </c>
      <c r="M66" s="18"/>
      <c r="N66" s="18"/>
      <c r="O66" s="9" t="s">
        <v>74</v>
      </c>
    </row>
    <row r="67" spans="1:15" x14ac:dyDescent="0.2">
      <c r="A67" s="84" t="s">
        <v>154</v>
      </c>
      <c r="B67" s="85"/>
      <c r="C67" s="86"/>
      <c r="D67" s="87">
        <f>D68+D69+D70+D71</f>
        <v>15.96</v>
      </c>
      <c r="E67" s="87">
        <f t="shared" ref="E67:O67" si="11">E68+E69+E70+E71</f>
        <v>13.11</v>
      </c>
      <c r="F67" s="87">
        <f t="shared" si="11"/>
        <v>53.69</v>
      </c>
      <c r="G67" s="87">
        <f t="shared" si="11"/>
        <v>398.8</v>
      </c>
      <c r="H67" s="87">
        <f t="shared" si="11"/>
        <v>0.28000000000000003</v>
      </c>
      <c r="I67" s="87">
        <f t="shared" si="11"/>
        <v>31.79</v>
      </c>
      <c r="J67" s="87">
        <f t="shared" si="11"/>
        <v>0</v>
      </c>
      <c r="K67" s="87">
        <f t="shared" si="11"/>
        <v>2.8</v>
      </c>
      <c r="L67" s="87">
        <f t="shared" si="11"/>
        <v>51.39</v>
      </c>
      <c r="M67" s="87">
        <f t="shared" si="11"/>
        <v>91.5</v>
      </c>
      <c r="N67" s="87">
        <f t="shared" si="11"/>
        <v>38.1</v>
      </c>
      <c r="O67" s="87">
        <f t="shared" si="11"/>
        <v>3.4</v>
      </c>
    </row>
    <row r="68" spans="1:15" x14ac:dyDescent="0.2">
      <c r="A68" s="88" t="s">
        <v>218</v>
      </c>
      <c r="B68" s="89" t="s">
        <v>250</v>
      </c>
      <c r="C68" s="90">
        <v>30</v>
      </c>
      <c r="D68" s="91">
        <v>0.18</v>
      </c>
      <c r="E68" s="91"/>
      <c r="F68" s="91">
        <v>0.39</v>
      </c>
      <c r="G68" s="91">
        <v>4.5</v>
      </c>
      <c r="H68" s="91">
        <v>0.01</v>
      </c>
      <c r="I68" s="91">
        <v>2.25</v>
      </c>
      <c r="J68" s="91"/>
      <c r="K68" s="91"/>
      <c r="L68" s="91">
        <v>10.35</v>
      </c>
      <c r="M68" s="91">
        <v>10.8</v>
      </c>
      <c r="N68" s="91">
        <v>6.3</v>
      </c>
      <c r="O68" s="91">
        <v>0.27</v>
      </c>
    </row>
    <row r="69" spans="1:15" x14ac:dyDescent="0.2">
      <c r="A69" s="92" t="s">
        <v>201</v>
      </c>
      <c r="B69" s="93" t="s">
        <v>289</v>
      </c>
      <c r="C69" s="91">
        <v>200</v>
      </c>
      <c r="D69" s="91">
        <v>12.63</v>
      </c>
      <c r="E69" s="91">
        <v>12.79</v>
      </c>
      <c r="F69" s="91">
        <v>22.02</v>
      </c>
      <c r="G69" s="91">
        <v>253.71</v>
      </c>
      <c r="H69" s="91">
        <v>0.22</v>
      </c>
      <c r="I69" s="91">
        <v>27.88</v>
      </c>
      <c r="J69" s="91"/>
      <c r="K69" s="91">
        <v>2.8</v>
      </c>
      <c r="L69" s="91">
        <v>29.14</v>
      </c>
      <c r="M69" s="91">
        <v>79.98</v>
      </c>
      <c r="N69" s="91">
        <v>31.56</v>
      </c>
      <c r="O69" s="91">
        <v>2.3199999999999998</v>
      </c>
    </row>
    <row r="70" spans="1:15" ht="24" x14ac:dyDescent="0.2">
      <c r="A70" s="94" t="s">
        <v>290</v>
      </c>
      <c r="B70" s="95" t="s">
        <v>291</v>
      </c>
      <c r="C70" s="96" t="s">
        <v>17</v>
      </c>
      <c r="D70" s="97" t="s">
        <v>45</v>
      </c>
      <c r="E70" s="98"/>
      <c r="F70" s="97" t="s">
        <v>292</v>
      </c>
      <c r="G70" s="99" t="s">
        <v>293</v>
      </c>
      <c r="H70" s="97" t="s">
        <v>48</v>
      </c>
      <c r="I70" s="97" t="s">
        <v>94</v>
      </c>
      <c r="J70" s="98"/>
      <c r="K70" s="98"/>
      <c r="L70" s="99" t="s">
        <v>294</v>
      </c>
      <c r="M70" s="99" t="s">
        <v>295</v>
      </c>
      <c r="N70" s="99" t="s">
        <v>296</v>
      </c>
      <c r="O70" s="99" t="s">
        <v>297</v>
      </c>
    </row>
    <row r="71" spans="1:15" x14ac:dyDescent="0.2">
      <c r="A71" s="100"/>
      <c r="B71" s="93" t="s">
        <v>11</v>
      </c>
      <c r="C71" s="9">
        <v>40</v>
      </c>
      <c r="D71" s="13">
        <v>3.04</v>
      </c>
      <c r="E71" s="9">
        <v>0.32</v>
      </c>
      <c r="F71" s="13">
        <v>19.68</v>
      </c>
      <c r="G71" s="13">
        <v>93.76</v>
      </c>
      <c r="H71" s="9">
        <v>0.04</v>
      </c>
      <c r="I71" s="18"/>
      <c r="J71" s="18"/>
      <c r="K71" s="18"/>
      <c r="L71" s="13">
        <v>8</v>
      </c>
      <c r="M71" s="18"/>
      <c r="N71" s="18"/>
      <c r="O71" s="9">
        <v>0.44</v>
      </c>
    </row>
    <row r="72" spans="1:15" x14ac:dyDescent="0.2">
      <c r="A72" s="101" t="s">
        <v>215</v>
      </c>
      <c r="B72" s="102"/>
      <c r="C72" s="103"/>
      <c r="D72" s="65">
        <f>D73+D74+D75+D76+D77</f>
        <v>17.38</v>
      </c>
      <c r="E72" s="65">
        <f t="shared" ref="E72:O72" si="12">E73+E74+E75+E76+E77</f>
        <v>17.239999999999998</v>
      </c>
      <c r="F72" s="65">
        <f t="shared" si="12"/>
        <v>116.62000000000002</v>
      </c>
      <c r="G72" s="65">
        <f t="shared" si="12"/>
        <v>691.03</v>
      </c>
      <c r="H72" s="65">
        <f t="shared" si="12"/>
        <v>0.15</v>
      </c>
      <c r="I72" s="65">
        <f t="shared" si="12"/>
        <v>9.69</v>
      </c>
      <c r="J72" s="65">
        <f t="shared" si="12"/>
        <v>32.4</v>
      </c>
      <c r="K72" s="65">
        <f t="shared" si="12"/>
        <v>1.8399999999999999</v>
      </c>
      <c r="L72" s="65">
        <f t="shared" si="12"/>
        <v>34.96</v>
      </c>
      <c r="M72" s="65">
        <f t="shared" si="12"/>
        <v>109.38</v>
      </c>
      <c r="N72" s="65">
        <f t="shared" si="12"/>
        <v>34.97</v>
      </c>
      <c r="O72" s="65">
        <f t="shared" si="12"/>
        <v>2.6600000000000006</v>
      </c>
    </row>
    <row r="73" spans="1:15" x14ac:dyDescent="0.2">
      <c r="A73" s="81" t="s">
        <v>190</v>
      </c>
      <c r="B73" s="54" t="s">
        <v>259</v>
      </c>
      <c r="C73" s="13" t="s">
        <v>260</v>
      </c>
      <c r="D73" s="13">
        <v>8.4499999999999993</v>
      </c>
      <c r="E73" s="13">
        <v>7.32</v>
      </c>
      <c r="F73" s="13">
        <v>7.31</v>
      </c>
      <c r="G73" s="13">
        <v>128.85</v>
      </c>
      <c r="H73" s="13">
        <v>0.04</v>
      </c>
      <c r="I73" s="13">
        <v>0.69</v>
      </c>
      <c r="J73" s="18"/>
      <c r="K73" s="13">
        <v>1.49</v>
      </c>
      <c r="L73" s="13">
        <v>10.6</v>
      </c>
      <c r="M73" s="13">
        <v>9.3800000000000008</v>
      </c>
      <c r="N73" s="13">
        <v>2.4900000000000002</v>
      </c>
      <c r="O73" s="13">
        <v>1.3</v>
      </c>
    </row>
    <row r="74" spans="1:15" x14ac:dyDescent="0.2">
      <c r="A74" s="60" t="s">
        <v>298</v>
      </c>
      <c r="B74" s="12" t="s">
        <v>299</v>
      </c>
      <c r="C74" s="13">
        <v>180</v>
      </c>
      <c r="D74" s="13">
        <v>4.6399999999999997</v>
      </c>
      <c r="E74" s="13">
        <v>5.63</v>
      </c>
      <c r="F74" s="13">
        <v>48.1</v>
      </c>
      <c r="G74" s="13">
        <v>261.58999999999997</v>
      </c>
      <c r="H74" s="6">
        <v>0.05</v>
      </c>
      <c r="I74" s="13"/>
      <c r="J74" s="6">
        <v>32.4</v>
      </c>
      <c r="K74" s="6">
        <v>0.35</v>
      </c>
      <c r="L74" s="13">
        <v>7.54</v>
      </c>
      <c r="M74" s="6">
        <v>100</v>
      </c>
      <c r="N74" s="6">
        <v>32.479999999999997</v>
      </c>
      <c r="O74" s="13">
        <v>0.67</v>
      </c>
    </row>
    <row r="75" spans="1:15" x14ac:dyDescent="0.2">
      <c r="A75" s="77" t="s">
        <v>254</v>
      </c>
      <c r="B75" s="12" t="s">
        <v>216</v>
      </c>
      <c r="C75" s="9" t="s">
        <v>17</v>
      </c>
      <c r="D75" s="46" t="s">
        <v>25</v>
      </c>
      <c r="E75" s="44"/>
      <c r="F75" s="46" t="s">
        <v>255</v>
      </c>
      <c r="G75" s="43" t="s">
        <v>256</v>
      </c>
      <c r="H75" s="43" t="s">
        <v>48</v>
      </c>
      <c r="I75" s="46" t="s">
        <v>53</v>
      </c>
      <c r="J75" s="44"/>
      <c r="K75" s="44"/>
      <c r="L75" s="46" t="s">
        <v>257</v>
      </c>
      <c r="M75" s="44"/>
      <c r="N75" s="44"/>
      <c r="O75" s="43" t="s">
        <v>77</v>
      </c>
    </row>
    <row r="76" spans="1:15" x14ac:dyDescent="0.2">
      <c r="A76" s="10"/>
      <c r="B76" s="12" t="s">
        <v>11</v>
      </c>
      <c r="C76" s="9" t="s">
        <v>18</v>
      </c>
      <c r="D76" s="13" t="s">
        <v>22</v>
      </c>
      <c r="E76" s="9" t="s">
        <v>28</v>
      </c>
      <c r="F76" s="13" t="s">
        <v>33</v>
      </c>
      <c r="G76" s="13" t="s">
        <v>38</v>
      </c>
      <c r="H76" s="9" t="s">
        <v>44</v>
      </c>
      <c r="I76" s="18"/>
      <c r="J76" s="18"/>
      <c r="K76" s="18"/>
      <c r="L76" s="13" t="s">
        <v>64</v>
      </c>
      <c r="M76" s="18"/>
      <c r="N76" s="18"/>
      <c r="O76" s="9" t="s">
        <v>74</v>
      </c>
    </row>
    <row r="77" spans="1:15" x14ac:dyDescent="0.2">
      <c r="A77" s="10"/>
      <c r="B77" s="25" t="s">
        <v>248</v>
      </c>
      <c r="C77" s="9" t="s">
        <v>249</v>
      </c>
      <c r="D77" s="20">
        <v>2.63</v>
      </c>
      <c r="E77" s="20">
        <v>4.13</v>
      </c>
      <c r="F77" s="20">
        <v>26.2</v>
      </c>
      <c r="G77" s="20">
        <v>152.5</v>
      </c>
      <c r="H77" s="20">
        <v>0.03</v>
      </c>
      <c r="I77" s="24"/>
      <c r="J77" s="24"/>
      <c r="K77" s="24"/>
      <c r="L77" s="20">
        <v>7</v>
      </c>
      <c r="M77" s="24"/>
      <c r="N77" s="24"/>
      <c r="O77" s="20">
        <v>0.35</v>
      </c>
    </row>
    <row r="78" spans="1:15" x14ac:dyDescent="0.2">
      <c r="A78" s="104" t="s">
        <v>157</v>
      </c>
      <c r="B78" s="105"/>
      <c r="C78" s="106"/>
      <c r="D78" s="65">
        <f>D79+D80+D81+D82+D83</f>
        <v>12.96</v>
      </c>
      <c r="E78" s="65">
        <f t="shared" ref="E78:O78" si="13">E79+E80+E81+E82+E83</f>
        <v>15.06</v>
      </c>
      <c r="F78" s="65">
        <f t="shared" si="13"/>
        <v>77.19</v>
      </c>
      <c r="G78" s="65">
        <f t="shared" si="13"/>
        <v>498.1</v>
      </c>
      <c r="H78" s="65">
        <f t="shared" si="13"/>
        <v>0.31</v>
      </c>
      <c r="I78" s="65">
        <f t="shared" si="13"/>
        <v>4.4499999999999993</v>
      </c>
      <c r="J78" s="65">
        <f t="shared" si="13"/>
        <v>20</v>
      </c>
      <c r="K78" s="65">
        <f t="shared" si="13"/>
        <v>1.25</v>
      </c>
      <c r="L78" s="65">
        <f t="shared" si="13"/>
        <v>80.62</v>
      </c>
      <c r="M78" s="65">
        <f t="shared" si="13"/>
        <v>59.11</v>
      </c>
      <c r="N78" s="65">
        <f t="shared" si="13"/>
        <v>15.11</v>
      </c>
      <c r="O78" s="65">
        <f t="shared" si="13"/>
        <v>2.89</v>
      </c>
    </row>
    <row r="79" spans="1:15" x14ac:dyDescent="0.2">
      <c r="A79" s="66" t="s">
        <v>218</v>
      </c>
      <c r="B79" s="54" t="s">
        <v>250</v>
      </c>
      <c r="C79" s="67">
        <v>30</v>
      </c>
      <c r="D79" s="13">
        <v>0.18</v>
      </c>
      <c r="E79" s="13"/>
      <c r="F79" s="13">
        <v>0.39</v>
      </c>
      <c r="G79" s="13">
        <v>4.5</v>
      </c>
      <c r="H79" s="13">
        <v>0.01</v>
      </c>
      <c r="I79" s="13">
        <v>2.25</v>
      </c>
      <c r="J79" s="13"/>
      <c r="K79" s="13"/>
      <c r="L79" s="13">
        <v>10.35</v>
      </c>
      <c r="M79" s="13">
        <v>10.8</v>
      </c>
      <c r="N79" s="13">
        <v>6.3</v>
      </c>
      <c r="O79" s="13">
        <v>0.27</v>
      </c>
    </row>
    <row r="80" spans="1:15" x14ac:dyDescent="0.2">
      <c r="A80" s="107" t="s">
        <v>198</v>
      </c>
      <c r="B80" s="63" t="s">
        <v>211</v>
      </c>
      <c r="C80" s="9" t="s">
        <v>219</v>
      </c>
      <c r="D80" s="43">
        <v>2.91</v>
      </c>
      <c r="E80" s="43">
        <v>11</v>
      </c>
      <c r="F80" s="43">
        <v>1.06</v>
      </c>
      <c r="G80" s="43">
        <v>114.73</v>
      </c>
      <c r="H80" s="43">
        <v>0.14000000000000001</v>
      </c>
      <c r="I80" s="43">
        <v>0.56999999999999995</v>
      </c>
      <c r="J80" s="44"/>
      <c r="K80" s="43">
        <v>0.43</v>
      </c>
      <c r="L80" s="43">
        <v>3.28</v>
      </c>
      <c r="M80" s="43">
        <v>2.7</v>
      </c>
      <c r="N80" s="43">
        <v>0.6</v>
      </c>
      <c r="O80" s="43">
        <v>0.36</v>
      </c>
    </row>
    <row r="81" spans="1:15" x14ac:dyDescent="0.2">
      <c r="A81" s="108" t="s">
        <v>194</v>
      </c>
      <c r="B81" s="63" t="s">
        <v>12</v>
      </c>
      <c r="C81" s="9">
        <v>180</v>
      </c>
      <c r="D81" s="43" t="s">
        <v>239</v>
      </c>
      <c r="E81" s="43" t="s">
        <v>240</v>
      </c>
      <c r="F81" s="43" t="s">
        <v>241</v>
      </c>
      <c r="G81" s="43" t="s">
        <v>242</v>
      </c>
      <c r="H81" s="43" t="s">
        <v>46</v>
      </c>
      <c r="I81" s="44"/>
      <c r="J81" s="43" t="s">
        <v>243</v>
      </c>
      <c r="K81" s="43" t="s">
        <v>244</v>
      </c>
      <c r="L81" s="43" t="s">
        <v>261</v>
      </c>
      <c r="M81" s="43" t="s">
        <v>245</v>
      </c>
      <c r="N81" s="43" t="s">
        <v>71</v>
      </c>
      <c r="O81" s="43" t="s">
        <v>75</v>
      </c>
    </row>
    <row r="82" spans="1:15" x14ac:dyDescent="0.2">
      <c r="A82" s="53" t="s">
        <v>185</v>
      </c>
      <c r="B82" s="54" t="s">
        <v>247</v>
      </c>
      <c r="C82" s="13" t="s">
        <v>17</v>
      </c>
      <c r="D82" s="46" t="s">
        <v>83</v>
      </c>
      <c r="E82" s="44"/>
      <c r="F82" s="46" t="s">
        <v>85</v>
      </c>
      <c r="G82" s="46" t="s">
        <v>87</v>
      </c>
      <c r="H82" s="46" t="s">
        <v>75</v>
      </c>
      <c r="I82" s="46" t="s">
        <v>92</v>
      </c>
      <c r="J82" s="44"/>
      <c r="K82" s="44"/>
      <c r="L82" s="46" t="s">
        <v>96</v>
      </c>
      <c r="M82" s="44"/>
      <c r="N82" s="44"/>
      <c r="O82" s="46" t="s">
        <v>99</v>
      </c>
    </row>
    <row r="83" spans="1:15" x14ac:dyDescent="0.2">
      <c r="A83" s="100"/>
      <c r="B83" s="93" t="s">
        <v>11</v>
      </c>
      <c r="C83" s="9">
        <v>40</v>
      </c>
      <c r="D83" s="13">
        <v>3.04</v>
      </c>
      <c r="E83" s="9">
        <v>0.32</v>
      </c>
      <c r="F83" s="13">
        <v>19.68</v>
      </c>
      <c r="G83" s="13">
        <v>93.76</v>
      </c>
      <c r="H83" s="9">
        <v>0.04</v>
      </c>
      <c r="I83" s="18"/>
      <c r="J83" s="18"/>
      <c r="K83" s="18"/>
      <c r="L83" s="13">
        <v>8</v>
      </c>
      <c r="M83" s="18"/>
      <c r="N83" s="18"/>
      <c r="O83" s="9">
        <v>0.44</v>
      </c>
    </row>
    <row r="84" spans="1:15" x14ac:dyDescent="0.2">
      <c r="A84" s="27" t="s">
        <v>158</v>
      </c>
      <c r="B84" s="28"/>
      <c r="C84" s="29"/>
      <c r="D84" s="109">
        <f>D85+D86+D87+D88+D89+D90</f>
        <v>13.149999999999999</v>
      </c>
      <c r="E84" s="109">
        <f t="shared" ref="E84:O84" si="14">E85+E86+E87+E88+E89+E90</f>
        <v>19.2</v>
      </c>
      <c r="F84" s="109">
        <f t="shared" si="14"/>
        <v>75.100000000000009</v>
      </c>
      <c r="G84" s="109">
        <f t="shared" si="14"/>
        <v>525.30999999999995</v>
      </c>
      <c r="H84" s="109">
        <f t="shared" si="14"/>
        <v>0.28999999999999998</v>
      </c>
      <c r="I84" s="109">
        <f t="shared" si="14"/>
        <v>15.64</v>
      </c>
      <c r="J84" s="109">
        <f t="shared" si="14"/>
        <v>64.400000000000006</v>
      </c>
      <c r="K84" s="109">
        <f t="shared" si="14"/>
        <v>0.78</v>
      </c>
      <c r="L84" s="109">
        <f t="shared" si="14"/>
        <v>365.64000000000004</v>
      </c>
      <c r="M84" s="109">
        <f t="shared" si="14"/>
        <v>7.04</v>
      </c>
      <c r="N84" s="109">
        <f t="shared" si="14"/>
        <v>49.83</v>
      </c>
      <c r="O84" s="109">
        <f t="shared" si="14"/>
        <v>5.03</v>
      </c>
    </row>
    <row r="85" spans="1:15" x14ac:dyDescent="0.2">
      <c r="A85" s="62" t="s">
        <v>209</v>
      </c>
      <c r="B85" s="12" t="s">
        <v>210</v>
      </c>
      <c r="C85" s="13">
        <v>10</v>
      </c>
      <c r="D85" s="13">
        <v>0.14000000000000001</v>
      </c>
      <c r="E85" s="13">
        <v>6.83</v>
      </c>
      <c r="F85" s="67">
        <v>0.19</v>
      </c>
      <c r="G85" s="13">
        <v>62.8</v>
      </c>
      <c r="H85" s="18"/>
      <c r="I85" s="18"/>
      <c r="J85" s="78">
        <v>44.4</v>
      </c>
      <c r="K85" s="13">
        <v>0.11</v>
      </c>
      <c r="L85" s="13">
        <v>3.22</v>
      </c>
      <c r="M85" s="13">
        <v>3.9</v>
      </c>
      <c r="N85" s="13">
        <v>0.11</v>
      </c>
      <c r="O85" s="14">
        <v>0.03</v>
      </c>
    </row>
    <row r="86" spans="1:15" x14ac:dyDescent="0.2">
      <c r="A86" s="56" t="s">
        <v>207</v>
      </c>
      <c r="B86" s="17" t="s">
        <v>208</v>
      </c>
      <c r="C86" s="20">
        <v>15</v>
      </c>
      <c r="D86" s="20">
        <v>3.9</v>
      </c>
      <c r="E86" s="20">
        <v>4.05</v>
      </c>
      <c r="F86" s="20">
        <v>0.53</v>
      </c>
      <c r="G86" s="20">
        <v>53.55</v>
      </c>
      <c r="H86" s="24"/>
      <c r="I86" s="20">
        <v>0.42</v>
      </c>
      <c r="J86" s="24"/>
      <c r="K86" s="24"/>
      <c r="L86" s="20">
        <v>150.75</v>
      </c>
      <c r="M86" s="24"/>
      <c r="N86" s="24"/>
      <c r="O86" s="20">
        <v>0.14000000000000001</v>
      </c>
    </row>
    <row r="87" spans="1:15" x14ac:dyDescent="0.2">
      <c r="A87" s="62" t="s">
        <v>180</v>
      </c>
      <c r="B87" s="54" t="s">
        <v>179</v>
      </c>
      <c r="C87" s="13" t="s">
        <v>300</v>
      </c>
      <c r="D87" s="46" t="s">
        <v>301</v>
      </c>
      <c r="E87" s="46">
        <v>8.16</v>
      </c>
      <c r="F87" s="46" t="s">
        <v>302</v>
      </c>
      <c r="G87" s="46" t="s">
        <v>303</v>
      </c>
      <c r="H87" s="46" t="s">
        <v>74</v>
      </c>
      <c r="I87" s="46" t="s">
        <v>156</v>
      </c>
      <c r="J87" s="110" t="s">
        <v>243</v>
      </c>
      <c r="K87" s="46" t="s">
        <v>304</v>
      </c>
      <c r="L87" s="46" t="s">
        <v>305</v>
      </c>
      <c r="M87" s="46" t="s">
        <v>306</v>
      </c>
      <c r="N87" s="46" t="s">
        <v>307</v>
      </c>
      <c r="O87" s="110" t="s">
        <v>308</v>
      </c>
    </row>
    <row r="88" spans="1:15" x14ac:dyDescent="0.2">
      <c r="A88" s="47" t="s">
        <v>181</v>
      </c>
      <c r="B88" s="12" t="s">
        <v>10</v>
      </c>
      <c r="C88" s="13" t="s">
        <v>17</v>
      </c>
      <c r="D88" s="18"/>
      <c r="E88" s="18"/>
      <c r="F88" s="13">
        <v>13</v>
      </c>
      <c r="G88" s="13">
        <v>52.02</v>
      </c>
      <c r="H88" s="18"/>
      <c r="I88" s="18"/>
      <c r="J88" s="18"/>
      <c r="K88" s="18"/>
      <c r="L88" s="13">
        <v>0.45</v>
      </c>
      <c r="M88" s="18"/>
      <c r="N88" s="18"/>
      <c r="O88" s="13">
        <v>0.04</v>
      </c>
    </row>
    <row r="89" spans="1:15" x14ac:dyDescent="0.2">
      <c r="A89" s="62"/>
      <c r="B89" s="12" t="s">
        <v>11</v>
      </c>
      <c r="C89" s="9" t="s">
        <v>18</v>
      </c>
      <c r="D89" s="13" t="s">
        <v>22</v>
      </c>
      <c r="E89" s="15" t="s">
        <v>28</v>
      </c>
      <c r="F89" s="13" t="s">
        <v>33</v>
      </c>
      <c r="G89" s="13" t="s">
        <v>38</v>
      </c>
      <c r="H89" s="9" t="s">
        <v>44</v>
      </c>
      <c r="I89" s="18"/>
      <c r="J89" s="23"/>
      <c r="K89" s="18"/>
      <c r="L89" s="13" t="s">
        <v>64</v>
      </c>
      <c r="M89" s="18"/>
      <c r="N89" s="18"/>
      <c r="O89" s="9" t="s">
        <v>74</v>
      </c>
    </row>
    <row r="90" spans="1:15" ht="25.5" x14ac:dyDescent="0.2">
      <c r="A90" s="73"/>
      <c r="B90" s="48" t="s">
        <v>309</v>
      </c>
      <c r="C90" s="111" t="s">
        <v>310</v>
      </c>
      <c r="D90" s="50">
        <v>0.54</v>
      </c>
      <c r="E90" s="51"/>
      <c r="F90" s="50">
        <v>13.2</v>
      </c>
      <c r="G90" s="50">
        <v>55.1</v>
      </c>
      <c r="H90" s="50">
        <v>0.05</v>
      </c>
      <c r="I90" s="49">
        <v>13.5</v>
      </c>
      <c r="J90" s="51"/>
      <c r="K90" s="51"/>
      <c r="L90" s="49">
        <v>21.6</v>
      </c>
      <c r="M90" s="51"/>
      <c r="N90" s="51"/>
      <c r="O90" s="49">
        <v>3</v>
      </c>
    </row>
    <row r="91" spans="1:15" x14ac:dyDescent="0.2">
      <c r="A91" s="27" t="s">
        <v>159</v>
      </c>
      <c r="B91" s="28"/>
      <c r="C91" s="29"/>
      <c r="D91" s="109">
        <f>D92+D93+D94+D95+D96</f>
        <v>33.33</v>
      </c>
      <c r="E91" s="109">
        <f t="shared" ref="E91:O91" si="15">E92+E93+E94+E95+E96</f>
        <v>18.349999999999998</v>
      </c>
      <c r="F91" s="109">
        <f t="shared" si="15"/>
        <v>105.53000000000002</v>
      </c>
      <c r="G91" s="109">
        <f t="shared" si="15"/>
        <v>720.32</v>
      </c>
      <c r="H91" s="109">
        <f t="shared" si="15"/>
        <v>0.7</v>
      </c>
      <c r="I91" s="109">
        <f t="shared" si="15"/>
        <v>9</v>
      </c>
      <c r="J91" s="109">
        <f t="shared" si="15"/>
        <v>20</v>
      </c>
      <c r="K91" s="109">
        <f t="shared" si="15"/>
        <v>2.09</v>
      </c>
      <c r="L91" s="109">
        <f t="shared" si="15"/>
        <v>109.25999999999999</v>
      </c>
      <c r="M91" s="109">
        <f t="shared" si="15"/>
        <v>235.41</v>
      </c>
      <c r="N91" s="109">
        <f t="shared" si="15"/>
        <v>76.02</v>
      </c>
      <c r="O91" s="109">
        <f t="shared" si="15"/>
        <v>7.4099999999999993</v>
      </c>
    </row>
    <row r="92" spans="1:15" x14ac:dyDescent="0.2">
      <c r="A92" s="112" t="s">
        <v>186</v>
      </c>
      <c r="B92" s="54" t="s">
        <v>311</v>
      </c>
      <c r="C92" s="13" t="s">
        <v>264</v>
      </c>
      <c r="D92" s="46" t="s">
        <v>312</v>
      </c>
      <c r="E92" s="46" t="s">
        <v>33</v>
      </c>
      <c r="F92" s="46" t="s">
        <v>313</v>
      </c>
      <c r="G92" s="46" t="s">
        <v>314</v>
      </c>
      <c r="H92" s="46" t="s">
        <v>82</v>
      </c>
      <c r="I92" s="44"/>
      <c r="J92" s="44"/>
      <c r="K92" s="46" t="s">
        <v>93</v>
      </c>
      <c r="L92" s="46" t="s">
        <v>315</v>
      </c>
      <c r="M92" s="46" t="s">
        <v>89</v>
      </c>
      <c r="N92" s="44"/>
      <c r="O92" s="46" t="s">
        <v>76</v>
      </c>
    </row>
    <row r="93" spans="1:15" x14ac:dyDescent="0.2">
      <c r="A93" s="113" t="s">
        <v>199</v>
      </c>
      <c r="B93" s="114" t="s">
        <v>161</v>
      </c>
      <c r="C93" s="6">
        <v>180</v>
      </c>
      <c r="D93" s="115" t="s">
        <v>316</v>
      </c>
      <c r="E93" s="115" t="s">
        <v>317</v>
      </c>
      <c r="F93" s="115" t="s">
        <v>318</v>
      </c>
      <c r="G93" s="115" t="s">
        <v>319</v>
      </c>
      <c r="H93" s="115" t="s">
        <v>320</v>
      </c>
      <c r="I93" s="44"/>
      <c r="J93" s="43" t="s">
        <v>243</v>
      </c>
      <c r="K93" s="115" t="s">
        <v>321</v>
      </c>
      <c r="L93" s="115" t="s">
        <v>322</v>
      </c>
      <c r="M93" s="115" t="s">
        <v>323</v>
      </c>
      <c r="N93" s="115" t="s">
        <v>324</v>
      </c>
      <c r="O93" s="115" t="s">
        <v>325</v>
      </c>
    </row>
    <row r="94" spans="1:15" x14ac:dyDescent="0.2">
      <c r="A94" s="77" t="s">
        <v>254</v>
      </c>
      <c r="B94" s="12" t="s">
        <v>216</v>
      </c>
      <c r="C94" s="9" t="s">
        <v>17</v>
      </c>
      <c r="D94" s="46" t="s">
        <v>25</v>
      </c>
      <c r="E94" s="44"/>
      <c r="F94" s="46" t="s">
        <v>255</v>
      </c>
      <c r="G94" s="43" t="s">
        <v>256</v>
      </c>
      <c r="H94" s="43" t="s">
        <v>48</v>
      </c>
      <c r="I94" s="46" t="s">
        <v>53</v>
      </c>
      <c r="J94" s="44"/>
      <c r="K94" s="44"/>
      <c r="L94" s="46" t="s">
        <v>257</v>
      </c>
      <c r="M94" s="44"/>
      <c r="N94" s="44"/>
      <c r="O94" s="43" t="s">
        <v>77</v>
      </c>
    </row>
    <row r="95" spans="1:15" x14ac:dyDescent="0.2">
      <c r="A95" s="11"/>
      <c r="B95" s="12" t="s">
        <v>11</v>
      </c>
      <c r="C95" s="9" t="s">
        <v>18</v>
      </c>
      <c r="D95" s="13" t="s">
        <v>22</v>
      </c>
      <c r="E95" s="15" t="s">
        <v>28</v>
      </c>
      <c r="F95" s="13" t="s">
        <v>33</v>
      </c>
      <c r="G95" s="13" t="s">
        <v>38</v>
      </c>
      <c r="H95" s="9" t="s">
        <v>44</v>
      </c>
      <c r="I95" s="18"/>
      <c r="J95" s="23"/>
      <c r="K95" s="18"/>
      <c r="L95" s="13" t="s">
        <v>64</v>
      </c>
      <c r="M95" s="18"/>
      <c r="N95" s="18"/>
      <c r="O95" s="9" t="s">
        <v>74</v>
      </c>
    </row>
    <row r="96" spans="1:15" x14ac:dyDescent="0.2">
      <c r="A96" s="10"/>
      <c r="B96" s="25" t="s">
        <v>248</v>
      </c>
      <c r="C96" s="9" t="s">
        <v>249</v>
      </c>
      <c r="D96" s="20">
        <v>2.63</v>
      </c>
      <c r="E96" s="20">
        <v>4.13</v>
      </c>
      <c r="F96" s="20">
        <v>26.2</v>
      </c>
      <c r="G96" s="20">
        <v>152.5</v>
      </c>
      <c r="H96" s="20">
        <v>0.03</v>
      </c>
      <c r="I96" s="24"/>
      <c r="J96" s="24"/>
      <c r="K96" s="24"/>
      <c r="L96" s="20">
        <v>7</v>
      </c>
      <c r="M96" s="24"/>
      <c r="N96" s="24"/>
      <c r="O96" s="20">
        <v>0.35</v>
      </c>
    </row>
    <row r="97" spans="1:15" x14ac:dyDescent="0.2">
      <c r="A97" s="27" t="s">
        <v>160</v>
      </c>
      <c r="B97" s="28"/>
      <c r="C97" s="29"/>
      <c r="D97" s="109">
        <f>D98+D99+D100+D101+D102</f>
        <v>18.97</v>
      </c>
      <c r="E97" s="109">
        <f t="shared" ref="E97:O97" si="16">E98+E99+E100+E101+E102</f>
        <v>17.97</v>
      </c>
      <c r="F97" s="109">
        <f t="shared" si="16"/>
        <v>68.990000000000009</v>
      </c>
      <c r="G97" s="109">
        <f t="shared" si="16"/>
        <v>517.17000000000007</v>
      </c>
      <c r="H97" s="109">
        <f t="shared" si="16"/>
        <v>0.4</v>
      </c>
      <c r="I97" s="109">
        <f t="shared" si="16"/>
        <v>8.0299999999999994</v>
      </c>
      <c r="J97" s="109">
        <f t="shared" si="16"/>
        <v>20</v>
      </c>
      <c r="K97" s="109">
        <f t="shared" si="16"/>
        <v>4.6399999999999997</v>
      </c>
      <c r="L97" s="109">
        <f t="shared" si="16"/>
        <v>53.16</v>
      </c>
      <c r="M97" s="109">
        <f t="shared" si="16"/>
        <v>252.58</v>
      </c>
      <c r="N97" s="109">
        <f t="shared" si="16"/>
        <v>156.51000000000002</v>
      </c>
      <c r="O97" s="109">
        <f t="shared" si="16"/>
        <v>7.129999999999999</v>
      </c>
    </row>
    <row r="98" spans="1:15" x14ac:dyDescent="0.2">
      <c r="A98" s="88" t="s">
        <v>218</v>
      </c>
      <c r="B98" s="89" t="s">
        <v>250</v>
      </c>
      <c r="C98" s="90">
        <v>50</v>
      </c>
      <c r="D98" s="91">
        <v>0.3</v>
      </c>
      <c r="E98" s="91"/>
      <c r="F98" s="91">
        <v>0.65</v>
      </c>
      <c r="G98" s="91">
        <v>7.5</v>
      </c>
      <c r="H98" s="91">
        <v>0.02</v>
      </c>
      <c r="I98" s="91">
        <v>3.75</v>
      </c>
      <c r="J98" s="91"/>
      <c r="K98" s="91"/>
      <c r="L98" s="91">
        <v>17.25</v>
      </c>
      <c r="M98" s="91">
        <v>18</v>
      </c>
      <c r="N98" s="91">
        <v>10.5</v>
      </c>
      <c r="O98" s="91">
        <v>0.45</v>
      </c>
    </row>
    <row r="99" spans="1:15" x14ac:dyDescent="0.2">
      <c r="A99" s="68" t="s">
        <v>326</v>
      </c>
      <c r="B99" s="54" t="s">
        <v>327</v>
      </c>
      <c r="C99" s="13" t="s">
        <v>155</v>
      </c>
      <c r="D99" s="13">
        <v>8.2799999999999994</v>
      </c>
      <c r="E99" s="13">
        <v>12.45</v>
      </c>
      <c r="F99" s="13">
        <v>7.41</v>
      </c>
      <c r="G99" s="13">
        <v>174.81</v>
      </c>
      <c r="H99" s="13" t="s">
        <v>47</v>
      </c>
      <c r="I99" s="13" t="s">
        <v>162</v>
      </c>
      <c r="J99" s="18"/>
      <c r="K99" s="13" t="s">
        <v>163</v>
      </c>
      <c r="L99" s="13" t="s">
        <v>164</v>
      </c>
      <c r="M99" s="13" t="s">
        <v>165</v>
      </c>
      <c r="N99" s="13" t="s">
        <v>166</v>
      </c>
      <c r="O99" s="13" t="s">
        <v>23</v>
      </c>
    </row>
    <row r="100" spans="1:15" x14ac:dyDescent="0.2">
      <c r="A100" s="69" t="s">
        <v>277</v>
      </c>
      <c r="B100" s="63" t="s">
        <v>278</v>
      </c>
      <c r="C100" s="9">
        <v>180</v>
      </c>
      <c r="D100" s="43" t="s">
        <v>279</v>
      </c>
      <c r="E100" s="43" t="s">
        <v>280</v>
      </c>
      <c r="F100" s="43" t="s">
        <v>281</v>
      </c>
      <c r="G100" s="43" t="s">
        <v>282</v>
      </c>
      <c r="H100" s="43" t="s">
        <v>283</v>
      </c>
      <c r="I100" s="44"/>
      <c r="J100" s="43" t="s">
        <v>243</v>
      </c>
      <c r="K100" s="43" t="s">
        <v>284</v>
      </c>
      <c r="L100" s="43" t="s">
        <v>285</v>
      </c>
      <c r="M100" s="43" t="s">
        <v>286</v>
      </c>
      <c r="N100" s="43" t="s">
        <v>287</v>
      </c>
      <c r="O100" s="43" t="s">
        <v>288</v>
      </c>
    </row>
    <row r="101" spans="1:15" ht="24" x14ac:dyDescent="0.2">
      <c r="A101" s="94" t="s">
        <v>290</v>
      </c>
      <c r="B101" s="95" t="s">
        <v>291</v>
      </c>
      <c r="C101" s="91" t="s">
        <v>17</v>
      </c>
      <c r="D101" s="99" t="s">
        <v>45</v>
      </c>
      <c r="E101" s="98"/>
      <c r="F101" s="99" t="s">
        <v>292</v>
      </c>
      <c r="G101" s="99" t="s">
        <v>293</v>
      </c>
      <c r="H101" s="99" t="s">
        <v>48</v>
      </c>
      <c r="I101" s="99" t="s">
        <v>94</v>
      </c>
      <c r="J101" s="98"/>
      <c r="K101" s="98"/>
      <c r="L101" s="99" t="s">
        <v>294</v>
      </c>
      <c r="M101" s="99" t="s">
        <v>295</v>
      </c>
      <c r="N101" s="99" t="s">
        <v>296</v>
      </c>
      <c r="O101" s="99" t="s">
        <v>297</v>
      </c>
    </row>
    <row r="102" spans="1:15" x14ac:dyDescent="0.2">
      <c r="A102" s="11"/>
      <c r="B102" s="12" t="s">
        <v>11</v>
      </c>
      <c r="C102" s="9" t="s">
        <v>18</v>
      </c>
      <c r="D102" s="13" t="s">
        <v>22</v>
      </c>
      <c r="E102" s="9" t="s">
        <v>28</v>
      </c>
      <c r="F102" s="13" t="s">
        <v>33</v>
      </c>
      <c r="G102" s="13" t="s">
        <v>38</v>
      </c>
      <c r="H102" s="9" t="s">
        <v>44</v>
      </c>
      <c r="I102" s="18"/>
      <c r="J102" s="18"/>
      <c r="K102" s="18"/>
      <c r="L102" s="13" t="s">
        <v>64</v>
      </c>
      <c r="M102" s="18"/>
      <c r="N102" s="18"/>
      <c r="O102" s="9" t="s">
        <v>74</v>
      </c>
    </row>
    <row r="103" spans="1:15" x14ac:dyDescent="0.2">
      <c r="A103" s="27" t="s">
        <v>167</v>
      </c>
      <c r="B103" s="28"/>
      <c r="C103" s="29"/>
      <c r="D103" s="109">
        <f>D104+D105+D106+D107</f>
        <v>10.26</v>
      </c>
      <c r="E103" s="109">
        <f t="shared" ref="E103:O103" si="17">E104+E105+E106+E107</f>
        <v>23.330000000000002</v>
      </c>
      <c r="F103" s="109">
        <f t="shared" si="17"/>
        <v>59.53</v>
      </c>
      <c r="G103" s="109">
        <f t="shared" si="17"/>
        <v>489.28</v>
      </c>
      <c r="H103" s="109">
        <f t="shared" si="17"/>
        <v>0.47000000000000008</v>
      </c>
      <c r="I103" s="109">
        <f t="shared" si="17"/>
        <v>36.58</v>
      </c>
      <c r="J103" s="109">
        <f t="shared" si="17"/>
        <v>0</v>
      </c>
      <c r="K103" s="109">
        <f t="shared" si="17"/>
        <v>2.78</v>
      </c>
      <c r="L103" s="109">
        <f t="shared" si="17"/>
        <v>85.75</v>
      </c>
      <c r="M103" s="109">
        <f t="shared" si="17"/>
        <v>76.680000000000007</v>
      </c>
      <c r="N103" s="109">
        <f t="shared" si="17"/>
        <v>29.28</v>
      </c>
      <c r="O103" s="109">
        <f t="shared" si="17"/>
        <v>5.75</v>
      </c>
    </row>
    <row r="104" spans="1:15" x14ac:dyDescent="0.2">
      <c r="A104" s="76" t="s">
        <v>251</v>
      </c>
      <c r="B104" s="12" t="s">
        <v>252</v>
      </c>
      <c r="C104" s="13" t="s">
        <v>103</v>
      </c>
      <c r="D104" s="46">
        <v>7.23</v>
      </c>
      <c r="E104" s="46">
        <v>23.17</v>
      </c>
      <c r="F104" s="46">
        <v>20.88</v>
      </c>
      <c r="G104" s="46">
        <v>321.08</v>
      </c>
      <c r="H104" s="46">
        <v>0.39</v>
      </c>
      <c r="I104" s="46">
        <v>25.95</v>
      </c>
      <c r="J104" s="44"/>
      <c r="K104" s="46">
        <v>2.78</v>
      </c>
      <c r="L104" s="46">
        <v>19.5</v>
      </c>
      <c r="M104" s="46">
        <v>76.680000000000007</v>
      </c>
      <c r="N104" s="46">
        <v>29.28</v>
      </c>
      <c r="O104" s="46">
        <v>1.76</v>
      </c>
    </row>
    <row r="105" spans="1:15" x14ac:dyDescent="0.2">
      <c r="A105" s="108" t="s">
        <v>185</v>
      </c>
      <c r="B105" s="12" t="s">
        <v>247</v>
      </c>
      <c r="C105" s="13" t="s">
        <v>17</v>
      </c>
      <c r="D105" s="46" t="s">
        <v>83</v>
      </c>
      <c r="E105" s="44"/>
      <c r="F105" s="46" t="s">
        <v>85</v>
      </c>
      <c r="G105" s="46" t="s">
        <v>87</v>
      </c>
      <c r="H105" s="46" t="s">
        <v>75</v>
      </c>
      <c r="I105" s="46" t="s">
        <v>92</v>
      </c>
      <c r="J105" s="44"/>
      <c r="K105" s="44"/>
      <c r="L105" s="46" t="s">
        <v>96</v>
      </c>
      <c r="M105" s="44"/>
      <c r="N105" s="44"/>
      <c r="O105" s="46">
        <v>1.79</v>
      </c>
    </row>
    <row r="106" spans="1:15" x14ac:dyDescent="0.2">
      <c r="A106" s="11"/>
      <c r="B106" s="12" t="s">
        <v>11</v>
      </c>
      <c r="C106" s="21" t="s">
        <v>18</v>
      </c>
      <c r="D106" s="13" t="s">
        <v>22</v>
      </c>
      <c r="E106" s="9" t="s">
        <v>28</v>
      </c>
      <c r="F106" s="13" t="s">
        <v>33</v>
      </c>
      <c r="G106" s="13" t="s">
        <v>38</v>
      </c>
      <c r="H106" s="9" t="s">
        <v>44</v>
      </c>
      <c r="I106" s="18"/>
      <c r="J106" s="18"/>
      <c r="K106" s="18"/>
      <c r="L106" s="13" t="s">
        <v>64</v>
      </c>
      <c r="M106" s="18"/>
      <c r="N106" s="18"/>
      <c r="O106" s="9" t="s">
        <v>74</v>
      </c>
    </row>
    <row r="107" spans="1:15" x14ac:dyDescent="0.2">
      <c r="A107" s="10"/>
      <c r="B107" s="48" t="s">
        <v>246</v>
      </c>
      <c r="C107" s="49">
        <v>140</v>
      </c>
      <c r="D107" s="50">
        <v>0.36</v>
      </c>
      <c r="E107" s="51"/>
      <c r="F107" s="50">
        <v>8.8000000000000007</v>
      </c>
      <c r="G107" s="50">
        <v>36.72</v>
      </c>
      <c r="H107" s="50">
        <v>0.03</v>
      </c>
      <c r="I107" s="49">
        <v>9</v>
      </c>
      <c r="J107" s="51"/>
      <c r="K107" s="51"/>
      <c r="L107" s="49">
        <v>14.4</v>
      </c>
      <c r="M107" s="51"/>
      <c r="N107" s="51"/>
      <c r="O107" s="49">
        <v>1.98</v>
      </c>
    </row>
    <row r="108" spans="1:15" x14ac:dyDescent="0.2">
      <c r="A108" s="27" t="s">
        <v>168</v>
      </c>
      <c r="B108" s="28"/>
      <c r="C108" s="29"/>
      <c r="D108" s="16">
        <f>D109+D110+D111+D112</f>
        <v>16.43</v>
      </c>
      <c r="E108" s="16">
        <f t="shared" ref="E108:O108" si="18">E109+E110+E111+E112</f>
        <v>16.399999999999999</v>
      </c>
      <c r="F108" s="16">
        <f t="shared" si="18"/>
        <v>117.16000000000001</v>
      </c>
      <c r="G108" s="16">
        <f t="shared" si="18"/>
        <v>681.91</v>
      </c>
      <c r="H108" s="16">
        <f t="shared" si="18"/>
        <v>0.22999999999999998</v>
      </c>
      <c r="I108" s="16">
        <f t="shared" si="18"/>
        <v>5.98</v>
      </c>
      <c r="J108" s="16">
        <f t="shared" si="18"/>
        <v>0</v>
      </c>
      <c r="K108" s="16">
        <f t="shared" si="18"/>
        <v>2.69</v>
      </c>
      <c r="L108" s="16">
        <f t="shared" si="18"/>
        <v>62.22</v>
      </c>
      <c r="M108" s="16">
        <f t="shared" si="18"/>
        <v>134.24</v>
      </c>
      <c r="N108" s="16">
        <f t="shared" si="18"/>
        <v>48.18</v>
      </c>
      <c r="O108" s="16">
        <f t="shared" si="18"/>
        <v>3.1900000000000004</v>
      </c>
    </row>
    <row r="109" spans="1:15" x14ac:dyDescent="0.2">
      <c r="A109" s="10" t="s">
        <v>182</v>
      </c>
      <c r="B109" s="12" t="s">
        <v>213</v>
      </c>
      <c r="C109" s="13">
        <v>200</v>
      </c>
      <c r="D109" s="13">
        <v>11.43</v>
      </c>
      <c r="E109" s="13">
        <v>11.92</v>
      </c>
      <c r="F109" s="13">
        <v>36.81</v>
      </c>
      <c r="G109" s="13">
        <v>300.24</v>
      </c>
      <c r="H109" s="13">
        <v>0.12</v>
      </c>
      <c r="I109" s="13">
        <v>5.98</v>
      </c>
      <c r="J109" s="18"/>
      <c r="K109" s="13">
        <v>2.5</v>
      </c>
      <c r="L109" s="13">
        <v>21.02</v>
      </c>
      <c r="M109" s="13">
        <v>86.51</v>
      </c>
      <c r="N109" s="13">
        <v>32.64</v>
      </c>
      <c r="O109" s="13">
        <v>1.45</v>
      </c>
    </row>
    <row r="110" spans="1:15" x14ac:dyDescent="0.2">
      <c r="A110" s="116" t="s">
        <v>188</v>
      </c>
      <c r="B110" s="42" t="s">
        <v>328</v>
      </c>
      <c r="C110" s="9" t="s">
        <v>17</v>
      </c>
      <c r="D110" s="43" t="s">
        <v>329</v>
      </c>
      <c r="E110" s="43" t="s">
        <v>330</v>
      </c>
      <c r="F110" s="43" t="s">
        <v>331</v>
      </c>
      <c r="G110" s="43" t="s">
        <v>332</v>
      </c>
      <c r="H110" s="43" t="s">
        <v>82</v>
      </c>
      <c r="I110" s="44"/>
      <c r="J110" s="44"/>
      <c r="K110" s="43" t="s">
        <v>330</v>
      </c>
      <c r="L110" s="43" t="s">
        <v>333</v>
      </c>
      <c r="M110" s="43" t="s">
        <v>334</v>
      </c>
      <c r="N110" s="43" t="s">
        <v>335</v>
      </c>
      <c r="O110" s="43" t="s">
        <v>336</v>
      </c>
    </row>
    <row r="111" spans="1:15" x14ac:dyDescent="0.2">
      <c r="A111" s="11"/>
      <c r="B111" s="12" t="s">
        <v>11</v>
      </c>
      <c r="C111" s="9" t="s">
        <v>18</v>
      </c>
      <c r="D111" s="13" t="s">
        <v>22</v>
      </c>
      <c r="E111" s="9" t="s">
        <v>28</v>
      </c>
      <c r="F111" s="13" t="s">
        <v>33</v>
      </c>
      <c r="G111" s="13" t="s">
        <v>38</v>
      </c>
      <c r="H111" s="9" t="s">
        <v>44</v>
      </c>
      <c r="I111" s="18"/>
      <c r="J111" s="18"/>
      <c r="K111" s="18"/>
      <c r="L111" s="13" t="s">
        <v>64</v>
      </c>
      <c r="M111" s="18"/>
      <c r="N111" s="18"/>
      <c r="O111" s="9">
        <v>0.22</v>
      </c>
    </row>
    <row r="112" spans="1:15" x14ac:dyDescent="0.2">
      <c r="A112" s="10"/>
      <c r="B112" s="25" t="s">
        <v>337</v>
      </c>
      <c r="C112" s="9">
        <v>36</v>
      </c>
      <c r="D112" s="20">
        <v>2.63</v>
      </c>
      <c r="E112" s="20">
        <v>4.13</v>
      </c>
      <c r="F112" s="20">
        <v>26.2</v>
      </c>
      <c r="G112" s="20">
        <v>152.5</v>
      </c>
      <c r="H112" s="20">
        <v>0.03</v>
      </c>
      <c r="I112" s="24"/>
      <c r="J112" s="24"/>
      <c r="K112" s="24"/>
      <c r="L112" s="20">
        <v>7</v>
      </c>
      <c r="M112" s="24"/>
      <c r="N112" s="24"/>
      <c r="O112" s="20">
        <v>0.35</v>
      </c>
    </row>
    <row r="113" spans="1:15" x14ac:dyDescent="0.2">
      <c r="A113" s="27" t="s">
        <v>204</v>
      </c>
      <c r="B113" s="28"/>
      <c r="C113" s="29"/>
      <c r="D113" s="16">
        <f>D114+D115+D116+D117+D118</f>
        <v>16.350000000000001</v>
      </c>
      <c r="E113" s="16">
        <f t="shared" ref="E113:O113" si="19">E114+E115+E116+E117+E118</f>
        <v>12.92</v>
      </c>
      <c r="F113" s="16">
        <f t="shared" si="19"/>
        <v>65.72</v>
      </c>
      <c r="G113" s="16">
        <f t="shared" si="19"/>
        <v>446.62</v>
      </c>
      <c r="H113" s="16">
        <f t="shared" si="19"/>
        <v>0.27999999999999997</v>
      </c>
      <c r="I113" s="16">
        <f t="shared" si="19"/>
        <v>29.29</v>
      </c>
      <c r="J113" s="16">
        <f t="shared" si="19"/>
        <v>109.6</v>
      </c>
      <c r="K113" s="16">
        <f t="shared" si="19"/>
        <v>1.18</v>
      </c>
      <c r="L113" s="16">
        <f t="shared" si="19"/>
        <v>98.93</v>
      </c>
      <c r="M113" s="16">
        <f t="shared" si="19"/>
        <v>233.45999999999998</v>
      </c>
      <c r="N113" s="16">
        <f t="shared" si="19"/>
        <v>71.39</v>
      </c>
      <c r="O113" s="16">
        <f t="shared" si="19"/>
        <v>2.72</v>
      </c>
    </row>
    <row r="114" spans="1:15" x14ac:dyDescent="0.2">
      <c r="A114" s="66" t="s">
        <v>218</v>
      </c>
      <c r="B114" s="54" t="s">
        <v>250</v>
      </c>
      <c r="C114" s="67">
        <v>30</v>
      </c>
      <c r="D114" s="13">
        <v>0.18</v>
      </c>
      <c r="E114" s="13"/>
      <c r="F114" s="13">
        <v>0.39</v>
      </c>
      <c r="G114" s="13">
        <v>4.5</v>
      </c>
      <c r="H114" s="13">
        <v>0.01</v>
      </c>
      <c r="I114" s="13">
        <v>2.25</v>
      </c>
      <c r="J114" s="13"/>
      <c r="K114" s="13"/>
      <c r="L114" s="13">
        <v>10.35</v>
      </c>
      <c r="M114" s="13">
        <v>10.8</v>
      </c>
      <c r="N114" s="13">
        <v>6.3</v>
      </c>
      <c r="O114" s="13">
        <v>0.27</v>
      </c>
    </row>
    <row r="115" spans="1:15" x14ac:dyDescent="0.2">
      <c r="A115" s="117" t="s">
        <v>202</v>
      </c>
      <c r="B115" s="63" t="s">
        <v>212</v>
      </c>
      <c r="C115" s="9">
        <v>100</v>
      </c>
      <c r="D115" s="43" t="s">
        <v>172</v>
      </c>
      <c r="E115" s="43" t="s">
        <v>173</v>
      </c>
      <c r="F115" s="43" t="s">
        <v>174</v>
      </c>
      <c r="G115" s="118" t="s">
        <v>175</v>
      </c>
      <c r="H115" s="43" t="s">
        <v>89</v>
      </c>
      <c r="I115" s="43" t="s">
        <v>98</v>
      </c>
      <c r="J115" s="43" t="s">
        <v>39</v>
      </c>
      <c r="K115" s="43" t="s">
        <v>90</v>
      </c>
      <c r="L115" s="43" t="s">
        <v>176</v>
      </c>
      <c r="M115" s="43" t="s">
        <v>177</v>
      </c>
      <c r="N115" s="43" t="s">
        <v>178</v>
      </c>
      <c r="O115" s="43" t="s">
        <v>128</v>
      </c>
    </row>
    <row r="116" spans="1:15" x14ac:dyDescent="0.2">
      <c r="A116" s="116" t="s">
        <v>203</v>
      </c>
      <c r="B116" s="12" t="s">
        <v>133</v>
      </c>
      <c r="C116" s="13">
        <v>180</v>
      </c>
      <c r="D116" s="46" t="s">
        <v>265</v>
      </c>
      <c r="E116" s="46" t="s">
        <v>266</v>
      </c>
      <c r="F116" s="46" t="s">
        <v>267</v>
      </c>
      <c r="G116" s="46" t="s">
        <v>268</v>
      </c>
      <c r="H116" s="46" t="s">
        <v>28</v>
      </c>
      <c r="I116" s="46" t="s">
        <v>269</v>
      </c>
      <c r="J116" s="46" t="s">
        <v>243</v>
      </c>
      <c r="K116" s="46" t="s">
        <v>270</v>
      </c>
      <c r="L116" s="46" t="s">
        <v>271</v>
      </c>
      <c r="M116" s="46" t="s">
        <v>272</v>
      </c>
      <c r="N116" s="46" t="s">
        <v>273</v>
      </c>
      <c r="O116" s="46" t="s">
        <v>274</v>
      </c>
    </row>
    <row r="117" spans="1:15" x14ac:dyDescent="0.2">
      <c r="A117" s="47" t="s">
        <v>181</v>
      </c>
      <c r="B117" s="12" t="s">
        <v>10</v>
      </c>
      <c r="C117" s="13" t="s">
        <v>17</v>
      </c>
      <c r="D117" s="18"/>
      <c r="E117" s="18"/>
      <c r="F117" s="13">
        <v>13</v>
      </c>
      <c r="G117" s="13">
        <v>52.02</v>
      </c>
      <c r="H117" s="18"/>
      <c r="I117" s="18"/>
      <c r="J117" s="18"/>
      <c r="K117" s="18"/>
      <c r="L117" s="13">
        <v>0.45</v>
      </c>
      <c r="M117" s="18"/>
      <c r="N117" s="18"/>
      <c r="O117" s="13">
        <v>0.04</v>
      </c>
    </row>
    <row r="118" spans="1:15" x14ac:dyDescent="0.2">
      <c r="A118" s="10"/>
      <c r="B118" s="12" t="s">
        <v>11</v>
      </c>
      <c r="C118" s="9">
        <v>35</v>
      </c>
      <c r="D118" s="13">
        <v>2.66</v>
      </c>
      <c r="E118" s="9">
        <v>0.28000000000000003</v>
      </c>
      <c r="F118" s="13">
        <v>17.22</v>
      </c>
      <c r="G118" s="13">
        <v>82.04</v>
      </c>
      <c r="H118" s="9">
        <v>0.04</v>
      </c>
      <c r="I118" s="18"/>
      <c r="J118" s="18"/>
      <c r="K118" s="18"/>
      <c r="L118" s="13">
        <v>7</v>
      </c>
      <c r="M118" s="18"/>
      <c r="N118" s="18"/>
      <c r="O118" s="9">
        <v>0.39</v>
      </c>
    </row>
    <row r="119" spans="1:15" x14ac:dyDescent="0.2">
      <c r="A119" s="27" t="s">
        <v>169</v>
      </c>
      <c r="B119" s="28"/>
      <c r="C119" s="29"/>
      <c r="D119" s="16">
        <f>D4+D10+D15+D20+D26+D32+D38+D43+D49+D55+D61+D67+D72+D78+D84+D91+D97+D103+D108+D113</f>
        <v>342.81</v>
      </c>
      <c r="E119" s="16">
        <f>E4+E10+E15+E20+E26+E32+E38+E43+E49+E55+E61+E67+E72+E78+E84+E91+E97+E103+E108+E113</f>
        <v>345.71000000000004</v>
      </c>
      <c r="F119" s="16">
        <f>F4+F10+F15+F20+F26+F32+F38+F43+F49+F55+F61+F67+F72+F78+F84+F91+F97+F103+F108+F113</f>
        <v>1516.61</v>
      </c>
      <c r="G119" s="16">
        <f>G4+G10+G15+G20+G26+G32+G38+G43+G49+G55+G61+G67+G72+G78+G84+G91+G97+G103+G108+G113</f>
        <v>10565.560000000001</v>
      </c>
      <c r="H119" s="16">
        <f>H4+H10+H15+H20+H26+H32+H38+H43+H49+H55+H61+H67+H72+H78+H84+H91+H97+H103+H108+H113</f>
        <v>5.8900000000000015</v>
      </c>
      <c r="I119" s="16">
        <f>I4+I10+I15+I20+I26+I32+I38+I43+I49+I55+I61+I67+I72+I78+I84+I91+I97+I103+I108+I113</f>
        <v>354.78</v>
      </c>
      <c r="J119" s="16">
        <f>J4+J10+J15+J20+J26+J32+J38+J43+J49+J55+J61+J67+J72+J78+J84+J91+J97+J103+J108+J113</f>
        <v>1123.4999999999998</v>
      </c>
      <c r="K119" s="16">
        <f>K4+K10+K15+K20+K26+K32+K38+K43+K49+K55+K61+K67+K72+K78+K84+K91+K97+K103+K108+K113</f>
        <v>53.550000000000004</v>
      </c>
      <c r="L119" s="16">
        <f>L4+L10+L15+L20+L26+L32+L38+L43+L49+L55+L61+L67+L72+L78+L84+L91+L97+L103+L108+L113</f>
        <v>2083.3200000000002</v>
      </c>
      <c r="M119" s="16">
        <f>M4+M10+M15+M20+M26+M32+M38+M43+M49+M55+M61+M67+M72+M78+M84+M91+M97+M103+M108+M113</f>
        <v>2528.1499999999996</v>
      </c>
      <c r="N119" s="16">
        <f>N4+N10+N15+N20+N26+N32+N38+N43+N49+N55+N61+N67+N72+N78+N84+N91+N97+N103+N108+N113</f>
        <v>998.39</v>
      </c>
      <c r="O119" s="16">
        <f>O4+O10+O15+O20+O26+O32+O38+O43+O49+O55+O61+O67+O72+O78+O84+O91+O97+O103+O108+O113</f>
        <v>84.289999999999992</v>
      </c>
    </row>
    <row r="120" spans="1:15" x14ac:dyDescent="0.2">
      <c r="A120" s="27" t="s">
        <v>170</v>
      </c>
      <c r="B120" s="28"/>
      <c r="C120" s="29"/>
      <c r="D120" s="16">
        <f>D119/20</f>
        <v>17.140499999999999</v>
      </c>
      <c r="E120" s="16">
        <f t="shared" ref="E120:O120" si="20">E119/20</f>
        <v>17.285500000000003</v>
      </c>
      <c r="F120" s="16">
        <f t="shared" si="20"/>
        <v>75.830500000000001</v>
      </c>
      <c r="G120" s="16">
        <f t="shared" si="20"/>
        <v>528.27800000000002</v>
      </c>
      <c r="H120" s="16">
        <f t="shared" si="20"/>
        <v>0.2945000000000001</v>
      </c>
      <c r="I120" s="16">
        <f t="shared" si="20"/>
        <v>17.738999999999997</v>
      </c>
      <c r="J120" s="16">
        <f t="shared" si="20"/>
        <v>56.17499999999999</v>
      </c>
      <c r="K120" s="16">
        <f t="shared" si="20"/>
        <v>2.6775000000000002</v>
      </c>
      <c r="L120" s="16">
        <f t="shared" si="20"/>
        <v>104.16600000000001</v>
      </c>
      <c r="M120" s="16">
        <f t="shared" si="20"/>
        <v>126.40749999999998</v>
      </c>
      <c r="N120" s="16">
        <f t="shared" si="20"/>
        <v>49.919499999999999</v>
      </c>
      <c r="O120" s="16">
        <f t="shared" si="20"/>
        <v>4.2144999999999992</v>
      </c>
    </row>
    <row r="121" spans="1:15" x14ac:dyDescent="0.2">
      <c r="A121" s="27" t="s">
        <v>171</v>
      </c>
      <c r="B121" s="28"/>
      <c r="C121" s="29"/>
      <c r="D121" s="16">
        <v>1</v>
      </c>
      <c r="E121" s="16">
        <v>1</v>
      </c>
      <c r="F121" s="16">
        <v>4</v>
      </c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x14ac:dyDescent="0.2">
      <c r="G122" t="s">
        <v>338</v>
      </c>
    </row>
  </sheetData>
  <mergeCells count="27">
    <mergeCell ref="D1:F1"/>
    <mergeCell ref="G1:G2"/>
    <mergeCell ref="H1:K1"/>
    <mergeCell ref="L1:O1"/>
    <mergeCell ref="B26:C26"/>
    <mergeCell ref="B4:C4"/>
    <mergeCell ref="B10:C10"/>
    <mergeCell ref="B15:C15"/>
    <mergeCell ref="B20:C20"/>
    <mergeCell ref="A67:C67"/>
    <mergeCell ref="A72:C72"/>
    <mergeCell ref="A78:C78"/>
    <mergeCell ref="A84:C84"/>
    <mergeCell ref="B32:C32"/>
    <mergeCell ref="B38:C38"/>
    <mergeCell ref="A55:C55"/>
    <mergeCell ref="B61:C61"/>
    <mergeCell ref="B43:C43"/>
    <mergeCell ref="B49:C49"/>
    <mergeCell ref="A103:C103"/>
    <mergeCell ref="A108:C108"/>
    <mergeCell ref="A91:C91"/>
    <mergeCell ref="A97:C97"/>
    <mergeCell ref="A113:C113"/>
    <mergeCell ref="A121:C121"/>
    <mergeCell ref="A119:C119"/>
    <mergeCell ref="A120:C120"/>
  </mergeCells>
  <phoneticPr fontId="0" type="noConversion"/>
  <pageMargins left="0.75" right="0.75" top="1" bottom="1" header="0.5" footer="0.5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65 руб</vt:lpstr>
      <vt:lpstr>'65 руб'!Область_печати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2021-01-19T12:16:45Z</cp:lastPrinted>
  <dcterms:created xsi:type="dcterms:W3CDTF">2018-10-04T05:32:37Z</dcterms:created>
  <dcterms:modified xsi:type="dcterms:W3CDTF">2021-01-19T12:17:17Z</dcterms:modified>
  <cp:category/>
</cp:coreProperties>
</file>