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-22\"/>
    </mc:Choice>
  </mc:AlternateContent>
  <bookViews>
    <workbookView xWindow="0" yWindow="0" windowWidth="28800" windowHeight="12045"/>
  </bookViews>
  <sheets>
    <sheet name="19,71 руб" sheetId="1" r:id="rId1"/>
  </sheets>
  <calcPr calcId="162913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L67" i="1"/>
  <c r="M67" i="1"/>
  <c r="N67" i="1"/>
  <c r="O67" i="1"/>
  <c r="P67" i="1"/>
  <c r="D67" i="1"/>
  <c r="E74" i="1" l="1"/>
  <c r="F74" i="1"/>
  <c r="G74" i="1"/>
  <c r="H74" i="1"/>
  <c r="I74" i="1"/>
  <c r="J74" i="1"/>
  <c r="K74" i="1"/>
  <c r="L74" i="1"/>
  <c r="M74" i="1"/>
  <c r="N74" i="1"/>
  <c r="O74" i="1"/>
  <c r="P74" i="1"/>
  <c r="D74" i="1"/>
  <c r="E60" i="1" l="1"/>
  <c r="F60" i="1"/>
  <c r="G60" i="1"/>
  <c r="H60" i="1"/>
  <c r="I60" i="1"/>
  <c r="J60" i="1"/>
  <c r="K60" i="1"/>
  <c r="L60" i="1"/>
  <c r="M60" i="1"/>
  <c r="N60" i="1"/>
  <c r="O60" i="1"/>
  <c r="P60" i="1"/>
  <c r="D60" i="1"/>
  <c r="E54" i="1"/>
  <c r="F54" i="1"/>
  <c r="G54" i="1"/>
  <c r="H54" i="1"/>
  <c r="I54" i="1"/>
  <c r="J54" i="1"/>
  <c r="K54" i="1"/>
  <c r="L54" i="1"/>
  <c r="M54" i="1"/>
  <c r="N54" i="1"/>
  <c r="O54" i="1"/>
  <c r="P54" i="1"/>
  <c r="D54" i="1"/>
  <c r="E129" i="1" l="1"/>
  <c r="F129" i="1"/>
  <c r="G129" i="1"/>
  <c r="H129" i="1"/>
  <c r="I129" i="1"/>
  <c r="J129" i="1"/>
  <c r="K129" i="1"/>
  <c r="L129" i="1"/>
  <c r="M129" i="1"/>
  <c r="N129" i="1"/>
  <c r="O129" i="1"/>
  <c r="P129" i="1"/>
  <c r="D129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D123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D117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D111" i="1"/>
  <c r="E105" i="1" l="1"/>
  <c r="F105" i="1"/>
  <c r="G105" i="1"/>
  <c r="H105" i="1"/>
  <c r="I105" i="1"/>
  <c r="J105" i="1"/>
  <c r="K105" i="1"/>
  <c r="L105" i="1"/>
  <c r="M105" i="1"/>
  <c r="N105" i="1"/>
  <c r="O105" i="1"/>
  <c r="P105" i="1"/>
  <c r="D105" i="1"/>
  <c r="E98" i="1" l="1"/>
  <c r="F98" i="1"/>
  <c r="G98" i="1"/>
  <c r="H98" i="1"/>
  <c r="I98" i="1"/>
  <c r="J98" i="1"/>
  <c r="K98" i="1"/>
  <c r="L98" i="1"/>
  <c r="M98" i="1"/>
  <c r="N98" i="1"/>
  <c r="O98" i="1"/>
  <c r="P98" i="1"/>
  <c r="D98" i="1"/>
  <c r="E92" i="1" l="1"/>
  <c r="F92" i="1"/>
  <c r="G92" i="1"/>
  <c r="H92" i="1"/>
  <c r="I92" i="1"/>
  <c r="J92" i="1"/>
  <c r="K92" i="1"/>
  <c r="L92" i="1"/>
  <c r="M92" i="1"/>
  <c r="N92" i="1"/>
  <c r="O92" i="1"/>
  <c r="P92" i="1"/>
  <c r="D92" i="1"/>
  <c r="E86" i="1"/>
  <c r="F86" i="1"/>
  <c r="G86" i="1"/>
  <c r="H86" i="1"/>
  <c r="I86" i="1"/>
  <c r="J86" i="1"/>
  <c r="K86" i="1"/>
  <c r="L86" i="1"/>
  <c r="M86" i="1"/>
  <c r="N86" i="1"/>
  <c r="O86" i="1"/>
  <c r="P86" i="1"/>
  <c r="D86" i="1"/>
  <c r="E80" i="1" l="1"/>
  <c r="F80" i="1"/>
  <c r="G80" i="1"/>
  <c r="H80" i="1"/>
  <c r="I80" i="1"/>
  <c r="J80" i="1"/>
  <c r="K80" i="1"/>
  <c r="L80" i="1"/>
  <c r="M80" i="1"/>
  <c r="N80" i="1"/>
  <c r="O80" i="1"/>
  <c r="P80" i="1"/>
  <c r="D80" i="1"/>
  <c r="E40" i="1" l="1"/>
  <c r="F40" i="1"/>
  <c r="G40" i="1"/>
  <c r="H40" i="1"/>
  <c r="I40" i="1"/>
  <c r="J40" i="1"/>
  <c r="K40" i="1"/>
  <c r="L40" i="1"/>
  <c r="M40" i="1"/>
  <c r="N40" i="1"/>
  <c r="O40" i="1"/>
  <c r="P40" i="1"/>
  <c r="D40" i="1"/>
  <c r="E25" i="1"/>
  <c r="F25" i="1"/>
  <c r="G25" i="1"/>
  <c r="H25" i="1"/>
  <c r="I25" i="1"/>
  <c r="J25" i="1"/>
  <c r="K25" i="1"/>
  <c r="L25" i="1"/>
  <c r="M25" i="1"/>
  <c r="N25" i="1"/>
  <c r="O25" i="1"/>
  <c r="P25" i="1"/>
  <c r="D25" i="1"/>
  <c r="E4" i="1"/>
  <c r="F4" i="1"/>
  <c r="G4" i="1"/>
  <c r="H4" i="1"/>
  <c r="I4" i="1"/>
  <c r="J4" i="1"/>
  <c r="K4" i="1"/>
  <c r="L4" i="1"/>
  <c r="M4" i="1"/>
  <c r="N4" i="1"/>
  <c r="O4" i="1"/>
  <c r="P4" i="1"/>
  <c r="D4" i="1"/>
  <c r="E47" i="1" l="1"/>
  <c r="F47" i="1"/>
  <c r="G47" i="1"/>
  <c r="H47" i="1"/>
  <c r="I47" i="1"/>
  <c r="J47" i="1"/>
  <c r="K47" i="1"/>
  <c r="L47" i="1"/>
  <c r="M47" i="1"/>
  <c r="N47" i="1"/>
  <c r="O47" i="1"/>
  <c r="P47" i="1"/>
  <c r="D47" i="1"/>
  <c r="E33" i="1"/>
  <c r="F33" i="1"/>
  <c r="G33" i="1"/>
  <c r="H33" i="1"/>
  <c r="I33" i="1"/>
  <c r="J33" i="1"/>
  <c r="K33" i="1"/>
  <c r="L33" i="1"/>
  <c r="M33" i="1"/>
  <c r="N33" i="1"/>
  <c r="O33" i="1"/>
  <c r="P33" i="1"/>
  <c r="D33" i="1"/>
  <c r="E18" i="1" l="1"/>
  <c r="F18" i="1"/>
  <c r="G18" i="1"/>
  <c r="H18" i="1"/>
  <c r="I18" i="1"/>
  <c r="J18" i="1"/>
  <c r="K18" i="1"/>
  <c r="L18" i="1"/>
  <c r="M18" i="1"/>
  <c r="N18" i="1"/>
  <c r="O18" i="1"/>
  <c r="P18" i="1"/>
  <c r="D18" i="1"/>
  <c r="E11" i="1" l="1"/>
  <c r="F11" i="1"/>
  <c r="G11" i="1"/>
  <c r="H11" i="1"/>
  <c r="I11" i="1"/>
  <c r="J11" i="1"/>
  <c r="K11" i="1"/>
  <c r="L11" i="1"/>
  <c r="M11" i="1"/>
  <c r="N11" i="1"/>
  <c r="O11" i="1"/>
  <c r="P11" i="1"/>
  <c r="D11" i="1"/>
  <c r="O140" i="1" l="1"/>
  <c r="O142" i="1" s="1"/>
  <c r="K140" i="1"/>
  <c r="K142" i="1" s="1"/>
  <c r="G140" i="1"/>
  <c r="G142" i="1" s="1"/>
  <c r="J140" i="1"/>
  <c r="J142" i="1" s="1"/>
  <c r="F140" i="1"/>
  <c r="F142" i="1" s="1"/>
  <c r="N140" i="1"/>
  <c r="N142" i="1" s="1"/>
  <c r="I140" i="1"/>
  <c r="I142" i="1" s="1"/>
  <c r="E140" i="1"/>
  <c r="E142" i="1" s="1"/>
  <c r="M140" i="1"/>
  <c r="M142" i="1" s="1"/>
  <c r="D140" i="1"/>
  <c r="D142" i="1" s="1"/>
  <c r="L140" i="1"/>
  <c r="L142" i="1" s="1"/>
  <c r="H140" i="1"/>
  <c r="H142" i="1" s="1"/>
</calcChain>
</file>

<file path=xl/sharedStrings.xml><?xml version="1.0" encoding="utf-8"?>
<sst xmlns="http://schemas.openxmlformats.org/spreadsheetml/2006/main" count="355" uniqueCount="129">
  <si>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</si>
  <si>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</si>
  <si>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</si>
  <si>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</si>
  <si>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</si>
  <si>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</si>
  <si>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</si>
  <si>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</si>
  <si>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</si>
  <si>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</si>
  <si>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Хлеб пшеничный</t>
  </si>
  <si>
    <t>ЭНЕРГЕТИЧЕСКАЯ И ПИЩЕВАЯ ЦЕННОСТЬ ЗА ДЕНЬ</t>
  </si>
  <si>
    <t>Масса</t>
  </si>
  <si>
    <t>порции</t>
  </si>
  <si>
    <t>3</t>
  </si>
  <si>
    <t>200</t>
  </si>
  <si>
    <t>20</t>
  </si>
  <si>
    <t>Пищевые вещества,г.</t>
  </si>
  <si>
    <t>Б</t>
  </si>
  <si>
    <t>4</t>
  </si>
  <si>
    <t>1,52</t>
  </si>
  <si>
    <t>Ж</t>
  </si>
  <si>
    <t>5</t>
  </si>
  <si>
    <t>0,16</t>
  </si>
  <si>
    <t>У</t>
  </si>
  <si>
    <t>6</t>
  </si>
  <si>
    <t>Энергет. ценность (ккал)</t>
  </si>
  <si>
    <t>7</t>
  </si>
  <si>
    <t>46,88</t>
  </si>
  <si>
    <t>Витамины (мп)</t>
  </si>
  <si>
    <t>В1</t>
  </si>
  <si>
    <t>8</t>
  </si>
  <si>
    <t>0,02</t>
  </si>
  <si>
    <t>0,01</t>
  </si>
  <si>
    <t>С</t>
  </si>
  <si>
    <t>9</t>
  </si>
  <si>
    <t>А</t>
  </si>
  <si>
    <t>10</t>
  </si>
  <si>
    <t>Е</t>
  </si>
  <si>
    <t>11</t>
  </si>
  <si>
    <t>Минеральные вещества (мп)</t>
  </si>
  <si>
    <t>Са</t>
  </si>
  <si>
    <t>12</t>
  </si>
  <si>
    <t>4,00</t>
  </si>
  <si>
    <t>Р</t>
  </si>
  <si>
    <t>13</t>
  </si>
  <si>
    <t>Мд</t>
  </si>
  <si>
    <t>14</t>
  </si>
  <si>
    <t>15</t>
  </si>
  <si>
    <t>0,22</t>
  </si>
  <si>
    <t>ДЕНЬ 4.</t>
  </si>
  <si>
    <t>ДЕНЬ 5.</t>
  </si>
  <si>
    <t>ДЕНЬ 6.</t>
  </si>
  <si>
    <t>ДЕНЬ 7.</t>
  </si>
  <si>
    <t>ДЕНЬ 8.</t>
  </si>
  <si>
    <t>ДЕНЬ 9.</t>
  </si>
  <si>
    <t>ДЕНЬ 10. ЭНЕРГЕТИЧЕСКАЯ И ПИЩЕВАЯ ЦЕННОСТЬ ЗА ДЕНЬ</t>
  </si>
  <si>
    <t>ДЕНЬ 11</t>
  </si>
  <si>
    <t>. ЭНЕРГЕТИЧЕСКАЯ И ПИЩЕВАЯ ЦЕННОСТЬ ЗА ДЕНЬ</t>
  </si>
  <si>
    <t>ДЕНЬ 12. ЭНЕРГЕТИЧЕСКАЯ И ПИЩЕВАЯ ЦЕННОСТЬ ЗАДЕНЬ</t>
  </si>
  <si>
    <t>ДЕНЬ 14. ЭНЕРГЕТИЧЕСКАЯ И ПИЩЕВАЯ ЦЕННОСТЬ ЗАДЕНЬ</t>
  </si>
  <si>
    <t>ДЕНЬ 15. ЭНЕРГЕТИЧЕСКАЯ И ПИЩЕВАЯ ЦЕННОСТЬ ЗАДЕНЬ</t>
  </si>
  <si>
    <t>ДЕНЬ 16. ЭНЕРГЕТИЧЕСКАЯ И ПИЩЕВАЯ ЦЕННОСТЬ ЗАДЕНЬ</t>
  </si>
  <si>
    <t>ДЕНЬ 17. ЭНЕРГЕТИЧЕСКАЯ И ПИЩЕВАЯ ЦЕННОСТЬ ЗАДЕНЬ</t>
  </si>
  <si>
    <t>ДЕНЬ 18. ЭНЕРГЕТИЧЕСКАЯ И ПИЩЕВАЯ ЦЕННОСТЬ ЗАДЕНЬ</t>
  </si>
  <si>
    <t>ДЕНЬ 19. ЭНЕРГЕТИЧЕСКАЯ И ПИЩЕВАЯ ЦЕННОСТЬ ЗА ДЕНЬ</t>
  </si>
  <si>
    <t>ИТОГОВАЯ ЭНЕРГЕТИЧЕСКАЯ И ПИЩЕВАЯ ЦЕННОСТЬ ЗА ПЕРИОД</t>
  </si>
  <si>
    <t>СРЕДНЯЯ ЭНЕРГЕТИЧЕСКАЯ И ПИЩЕВАЯ ЦЕННОСТЬ ЗА ПЕРИОД</t>
  </si>
  <si>
    <t>Содержание белков, жиров, углеводов в % от калорийности</t>
  </si>
  <si>
    <t>Fе</t>
  </si>
  <si>
    <t>ДЕНЬ 20. ЭНЕРГЕТИЧЕСКАЯ И ПИЩЕВАЯ ЦЕННОСТЬ ЗА ДЕНЬ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</si>
  <si>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</si>
  <si>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1008/13</t>
  </si>
  <si>
    <t>96/17</t>
  </si>
  <si>
    <t>348/17</t>
  </si>
  <si>
    <t>99/17</t>
  </si>
  <si>
    <t>0,14</t>
  </si>
  <si>
    <t>25,17</t>
  </si>
  <si>
    <t>101,21</t>
  </si>
  <si>
    <t>9,00</t>
  </si>
  <si>
    <t>5,82</t>
  </si>
  <si>
    <t>0,12</t>
  </si>
  <si>
    <t>82/17</t>
  </si>
  <si>
    <t>Булочка домашняя</t>
  </si>
  <si>
    <t>424/17</t>
  </si>
  <si>
    <t>200/5</t>
  </si>
  <si>
    <t>113/17</t>
  </si>
  <si>
    <t>Суп-лапша домашняя с курицей отварной</t>
  </si>
  <si>
    <t>88/17</t>
  </si>
  <si>
    <t>63/06</t>
  </si>
  <si>
    <t>Суп картофельный с крупой,с сайрой</t>
  </si>
  <si>
    <t>247/06</t>
  </si>
  <si>
    <t>103/17</t>
  </si>
  <si>
    <t>200/15</t>
  </si>
  <si>
    <t>Булочка дорожная</t>
  </si>
  <si>
    <t>425/17</t>
  </si>
  <si>
    <t>35/06</t>
  </si>
  <si>
    <t>102/17</t>
  </si>
  <si>
    <t>Суп из овощей со сметаной</t>
  </si>
  <si>
    <t>Щи из свежей капусты с картофелем</t>
  </si>
  <si>
    <t>Чай с сахаром</t>
  </si>
  <si>
    <t>Суп картофельный с макаронными изделиями</t>
  </si>
  <si>
    <t>Суп картофельный с бобовыми</t>
  </si>
  <si>
    <t>Рассольник "Ленинградский"</t>
  </si>
  <si>
    <t>394/16</t>
  </si>
  <si>
    <t>Компот из смеси сухофруктов, витамин С</t>
  </si>
  <si>
    <t>Суп из овощей</t>
  </si>
  <si>
    <t>Кисель из концентрата плодового или ягодного, витамин С</t>
  </si>
  <si>
    <t>9,84</t>
  </si>
  <si>
    <t>Борщ с капустой и картофелем</t>
  </si>
  <si>
    <t>Напиток апельсиновый</t>
  </si>
  <si>
    <t>Суп-лапша домашняя</t>
  </si>
  <si>
    <t>0,05</t>
  </si>
  <si>
    <t>Компот из плодов или ягод сушенных (изюм), витамин С</t>
  </si>
  <si>
    <t>0,74</t>
  </si>
  <si>
    <t>41,02</t>
  </si>
  <si>
    <t>168,45</t>
  </si>
  <si>
    <t>26,20</t>
  </si>
  <si>
    <t>41,28</t>
  </si>
  <si>
    <t>13,44</t>
  </si>
  <si>
    <t>1,02</t>
  </si>
  <si>
    <t>411/16</t>
  </si>
  <si>
    <t>Свекольник</t>
  </si>
  <si>
    <t>98/17</t>
  </si>
  <si>
    <t>Суп крестьянский с крупой со сметаной</t>
  </si>
  <si>
    <t>Щи из свежей капусты с картофелем со сметаной</t>
  </si>
  <si>
    <t>421/17</t>
  </si>
  <si>
    <t>Булочка обыкновенная</t>
  </si>
  <si>
    <t>Кондитерские изделия 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</si>
</sst>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  <font>
      <b/>
      <i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8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right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horizontal="left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horizontal="righ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 indent="1"/>
    </xf>
    <xf numFmtId="0" fontId="1" fillId="0" borderId="4" xfId="0" applyNumberFormat="1" applyFont="1" applyFill="1" applyBorder="1" applyAlignment="1" applyProtection="1">
      <alignment horizontal="left" vertical="top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wrapText="1"/>
    </xf>
    <xf numFmtId="0" fontId="0" fillId="0" borderId="3" xfId="0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left" vertical="top" indent="1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 wrapText="1"/>
    </xf>
    <xf numFmtId="2" fontId="4" fillId="0" borderId="3" xfId="0" applyNumberFormat="1" applyFont="1" applyFill="1" applyBorder="1" applyAlignment="1" applyProtection="1">
      <alignment horizontal="center" vertical="top"/>
    </xf>
    <xf numFmtId="0" fontId="1" fillId="0" borderId="3" xfId="0" applyFont="1" applyFill="1" applyBorder="1" applyAlignment="1">
      <alignment horizontal="right" vertical="top"/>
    </xf>
    <xf numFmtId="0" fontId="7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right" vertical="top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0" fillId="0" borderId="3" xfId="0" applyFill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7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 indent="1"/>
    </xf>
    <xf numFmtId="0" fontId="7" fillId="0" borderId="7" xfId="0" applyNumberFormat="1" applyFont="1" applyFill="1" applyBorder="1" applyAlignment="1" applyProtection="1">
      <alignment horizontal="left" vertical="center" indent="1"/>
    </xf>
    <xf numFmtId="0" fontId="7" fillId="0" borderId="5" xfId="0" applyNumberFormat="1" applyFont="1" applyFill="1" applyBorder="1" applyAlignment="1" applyProtection="1">
      <alignment horizontal="left" vertical="center" indent="1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topLeftCell="A79" workbookViewId="0">
      <selection activeCell="P106" sqref="P106"/>
    </sheetView>
  </sheetViews>
  <sheetFormatPr defaultRowHeight="12.75" x14ac:dyDescent="0.2"/>
  <cols>
    <col min="1" max="1" width="7.7109375" customWidth="1"/>
    <col min="2" max="2" width="32.28515625" customWidth="1"/>
    <col min="3" max="3" width="9" customWidth="1"/>
    <col min="4" max="4" width="6.85546875" customWidth="1"/>
    <col min="5" max="5" width="7" bestFit="1" customWidth="1"/>
    <col min="6" max="6" width="7.7109375" customWidth="1"/>
    <col min="7" max="8" width="8.140625" customWidth="1"/>
    <col min="9" max="9" width="7.28515625" customWidth="1"/>
    <col min="10" max="10" width="7" customWidth="1"/>
    <col min="11" max="11" width="6.28515625" customWidth="1"/>
    <col min="12" max="12" width="8" customWidth="1"/>
    <col min="13" max="13" width="6.85546875" customWidth="1"/>
    <col min="14" max="14" width="6.140625" customWidth="1"/>
    <col min="15" max="15" width="6" customWidth="1"/>
  </cols>
  <sheetData>
    <row r="1" spans="1:17" x14ac:dyDescent="0.2">
      <c r="A1" s="1" t="s">
        <v>0</v>
      </c>
      <c r="B1" s="1" t="s">
        <v>6</v>
      </c>
      <c r="C1" s="2" t="s">
        <v>12</v>
      </c>
      <c r="D1" s="80" t="s">
        <v>17</v>
      </c>
      <c r="E1" s="81"/>
      <c r="F1" s="82"/>
      <c r="G1" s="83" t="s">
        <v>26</v>
      </c>
      <c r="H1" s="85" t="s">
        <v>29</v>
      </c>
      <c r="I1" s="86"/>
      <c r="J1" s="86"/>
      <c r="K1" s="87"/>
      <c r="L1" s="88" t="s">
        <v>40</v>
      </c>
      <c r="M1" s="89"/>
      <c r="N1" s="89"/>
      <c r="O1" s="90"/>
    </row>
    <row r="2" spans="1:17" ht="25.5" customHeight="1" x14ac:dyDescent="0.2">
      <c r="A2" s="3" t="s">
        <v>1</v>
      </c>
      <c r="B2" s="4" t="s">
        <v>7</v>
      </c>
      <c r="C2" s="3" t="s">
        <v>13</v>
      </c>
      <c r="D2" s="5" t="s">
        <v>18</v>
      </c>
      <c r="E2" s="5" t="s">
        <v>21</v>
      </c>
      <c r="F2" s="6" t="s">
        <v>24</v>
      </c>
      <c r="G2" s="84"/>
      <c r="H2" s="5" t="s">
        <v>30</v>
      </c>
      <c r="I2" s="6" t="s">
        <v>34</v>
      </c>
      <c r="J2" s="5" t="s">
        <v>36</v>
      </c>
      <c r="K2" s="5" t="s">
        <v>38</v>
      </c>
      <c r="L2" s="5" t="s">
        <v>41</v>
      </c>
      <c r="M2" s="5" t="s">
        <v>44</v>
      </c>
      <c r="N2" s="5" t="s">
        <v>46</v>
      </c>
      <c r="O2" s="19" t="s">
        <v>69</v>
      </c>
    </row>
    <row r="3" spans="1:17" x14ac:dyDescent="0.2">
      <c r="A3" s="7" t="s">
        <v>2</v>
      </c>
      <c r="B3" s="8" t="s">
        <v>8</v>
      </c>
      <c r="C3" s="9" t="s">
        <v>14</v>
      </c>
      <c r="D3" s="8" t="s">
        <v>19</v>
      </c>
      <c r="E3" s="9" t="s">
        <v>22</v>
      </c>
      <c r="F3" s="9" t="s">
        <v>25</v>
      </c>
      <c r="G3" s="9" t="s">
        <v>27</v>
      </c>
      <c r="H3" s="9" t="s">
        <v>31</v>
      </c>
      <c r="I3" s="9" t="s">
        <v>35</v>
      </c>
      <c r="J3" s="9" t="s">
        <v>37</v>
      </c>
      <c r="K3" s="9" t="s">
        <v>39</v>
      </c>
      <c r="L3" s="9" t="s">
        <v>42</v>
      </c>
      <c r="M3" s="9" t="s">
        <v>45</v>
      </c>
      <c r="N3" s="9" t="s">
        <v>47</v>
      </c>
      <c r="O3" s="9" t="s">
        <v>48</v>
      </c>
    </row>
    <row r="4" spans="1:17" ht="21.75" customHeight="1" x14ac:dyDescent="0.2">
      <c r="A4" s="51" t="s">
        <v>3</v>
      </c>
      <c r="B4" s="93" t="s">
        <v>11</v>
      </c>
      <c r="C4" s="94"/>
      <c r="D4" s="35">
        <f>D6+D7+D8+D9</f>
        <v>4.25</v>
      </c>
      <c r="E4" s="35">
        <f t="shared" ref="E4:P4" si="0">E6+E7+E8+E9</f>
        <v>5.04</v>
      </c>
      <c r="F4" s="35">
        <f t="shared" si="0"/>
        <v>36.159999999999997</v>
      </c>
      <c r="G4" s="35">
        <f t="shared" si="0"/>
        <v>206.89000000000001</v>
      </c>
      <c r="H4" s="35">
        <f t="shared" si="0"/>
        <v>0.12</v>
      </c>
      <c r="I4" s="35">
        <f t="shared" si="0"/>
        <v>14.08</v>
      </c>
      <c r="J4" s="35">
        <f t="shared" si="0"/>
        <v>0</v>
      </c>
      <c r="K4" s="35">
        <f t="shared" si="0"/>
        <v>1.63</v>
      </c>
      <c r="L4" s="35">
        <f t="shared" si="0"/>
        <v>44.550000000000004</v>
      </c>
      <c r="M4" s="35">
        <f t="shared" si="0"/>
        <v>54.5</v>
      </c>
      <c r="N4" s="35">
        <f t="shared" si="0"/>
        <v>19</v>
      </c>
      <c r="O4" s="35">
        <f t="shared" si="0"/>
        <v>1.76</v>
      </c>
      <c r="P4" s="36">
        <f t="shared" si="0"/>
        <v>19.71</v>
      </c>
    </row>
    <row r="5" spans="1:17" x14ac:dyDescent="0.2">
      <c r="A5" s="51"/>
      <c r="B5" s="45"/>
      <c r="C5" s="5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53"/>
    </row>
    <row r="6" spans="1:17" x14ac:dyDescent="0.2">
      <c r="A6" s="54" t="s">
        <v>73</v>
      </c>
      <c r="B6" s="55" t="s">
        <v>103</v>
      </c>
      <c r="C6" s="9">
        <v>200</v>
      </c>
      <c r="D6" s="32">
        <v>2.04</v>
      </c>
      <c r="E6" s="32">
        <v>4.8600000000000003</v>
      </c>
      <c r="F6" s="32">
        <v>13.84</v>
      </c>
      <c r="G6" s="32">
        <v>107.17</v>
      </c>
      <c r="H6" s="32">
        <v>0.09</v>
      </c>
      <c r="I6" s="32">
        <v>13.43</v>
      </c>
      <c r="J6" s="31"/>
      <c r="K6" s="32">
        <v>1.63</v>
      </c>
      <c r="L6" s="32">
        <v>20.72</v>
      </c>
      <c r="M6" s="32">
        <v>54.5</v>
      </c>
      <c r="N6" s="32">
        <v>19</v>
      </c>
      <c r="O6" s="32">
        <v>0.79</v>
      </c>
      <c r="P6">
        <v>12.2</v>
      </c>
    </row>
    <row r="7" spans="1:17" ht="24" x14ac:dyDescent="0.2">
      <c r="A7" s="56" t="s">
        <v>104</v>
      </c>
      <c r="B7" s="28" t="s">
        <v>105</v>
      </c>
      <c r="C7" s="57" t="s">
        <v>15</v>
      </c>
      <c r="D7" s="57">
        <v>0.46</v>
      </c>
      <c r="E7" s="58"/>
      <c r="F7" s="57">
        <v>11</v>
      </c>
      <c r="G7" s="57">
        <v>45.81</v>
      </c>
      <c r="H7" s="57">
        <v>0.01</v>
      </c>
      <c r="I7" s="57">
        <v>0.65</v>
      </c>
      <c r="J7" s="58"/>
      <c r="K7" s="58"/>
      <c r="L7" s="57">
        <v>19.23</v>
      </c>
      <c r="M7" s="58"/>
      <c r="N7" s="58"/>
      <c r="O7" s="57">
        <v>0.72</v>
      </c>
      <c r="P7">
        <v>5.9</v>
      </c>
    </row>
    <row r="8" spans="1:17" x14ac:dyDescent="0.2">
      <c r="A8" s="10"/>
      <c r="B8" s="29" t="s">
        <v>10</v>
      </c>
      <c r="C8" s="9">
        <v>23</v>
      </c>
      <c r="D8" s="14">
        <v>1.75</v>
      </c>
      <c r="E8" s="9">
        <v>0.18</v>
      </c>
      <c r="F8" s="14">
        <v>11.32</v>
      </c>
      <c r="G8" s="14">
        <v>53.91</v>
      </c>
      <c r="H8" s="9">
        <v>0.02</v>
      </c>
      <c r="I8" s="18"/>
      <c r="J8" s="18"/>
      <c r="K8" s="18"/>
      <c r="L8" s="14">
        <v>4.5999999999999996</v>
      </c>
      <c r="M8" s="18"/>
      <c r="N8" s="18"/>
      <c r="O8" s="9">
        <v>0.25</v>
      </c>
      <c r="P8">
        <v>1.61</v>
      </c>
    </row>
    <row r="9" spans="1:17" x14ac:dyDescent="0.2">
      <c r="A9" s="11"/>
      <c r="B9" s="46"/>
      <c r="C9" s="9"/>
      <c r="D9" s="14"/>
      <c r="E9" s="14"/>
      <c r="F9" s="14"/>
      <c r="G9" s="14"/>
      <c r="H9" s="14"/>
      <c r="I9" s="18"/>
      <c r="J9" s="18"/>
      <c r="K9" s="18"/>
      <c r="L9" s="14"/>
      <c r="M9" s="18"/>
      <c r="N9" s="18"/>
      <c r="O9" s="14"/>
    </row>
    <row r="10" spans="1:17" x14ac:dyDescent="0.2">
      <c r="A10" s="23"/>
      <c r="B10" s="25"/>
      <c r="C10" s="20"/>
      <c r="D10" s="14"/>
      <c r="E10" s="9"/>
      <c r="F10" s="14"/>
      <c r="G10" s="14"/>
      <c r="H10" s="9"/>
      <c r="I10" s="18"/>
      <c r="J10" s="18"/>
      <c r="K10" s="18"/>
      <c r="L10" s="14"/>
      <c r="M10" s="18"/>
      <c r="N10" s="18"/>
      <c r="O10" s="9"/>
    </row>
    <row r="11" spans="1:17" x14ac:dyDescent="0.2">
      <c r="A11" s="51" t="s">
        <v>4</v>
      </c>
      <c r="B11" s="91" t="s">
        <v>11</v>
      </c>
      <c r="C11" s="92"/>
      <c r="D11" s="35">
        <f>D13+D14+D15+D16</f>
        <v>4.01</v>
      </c>
      <c r="E11" s="35">
        <f t="shared" ref="E11:P11" si="1">E13+E14+E15+E16</f>
        <v>5.0200000000000005</v>
      </c>
      <c r="F11" s="35">
        <f t="shared" si="1"/>
        <v>56.65</v>
      </c>
      <c r="G11" s="35">
        <f t="shared" si="1"/>
        <v>287.82</v>
      </c>
      <c r="H11" s="35">
        <f t="shared" si="1"/>
        <v>0.11899999999999999</v>
      </c>
      <c r="I11" s="35">
        <f t="shared" si="1"/>
        <v>18.59</v>
      </c>
      <c r="J11" s="35">
        <f t="shared" si="1"/>
        <v>0</v>
      </c>
      <c r="K11" s="35">
        <f t="shared" si="1"/>
        <v>1.6</v>
      </c>
      <c r="L11" s="35">
        <f t="shared" si="1"/>
        <v>34.21</v>
      </c>
      <c r="M11" s="35">
        <f t="shared" si="1"/>
        <v>41.889999999999993</v>
      </c>
      <c r="N11" s="35">
        <f t="shared" si="1"/>
        <v>17.48</v>
      </c>
      <c r="O11" s="35">
        <f t="shared" si="1"/>
        <v>1.31</v>
      </c>
      <c r="P11" s="36">
        <f t="shared" si="1"/>
        <v>19.71</v>
      </c>
      <c r="Q11" s="43"/>
    </row>
    <row r="12" spans="1:17" x14ac:dyDescent="0.2">
      <c r="A12" s="51"/>
      <c r="B12" s="42"/>
      <c r="C12" s="5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53"/>
    </row>
    <row r="13" spans="1:17" x14ac:dyDescent="0.2">
      <c r="A13" s="59" t="s">
        <v>75</v>
      </c>
      <c r="B13" s="13" t="s">
        <v>98</v>
      </c>
      <c r="C13" s="14" t="s">
        <v>85</v>
      </c>
      <c r="D13" s="30">
        <v>1.71</v>
      </c>
      <c r="E13" s="30">
        <v>4.78</v>
      </c>
      <c r="F13" s="30">
        <v>9.18</v>
      </c>
      <c r="G13" s="30">
        <v>86.5</v>
      </c>
      <c r="H13" s="30">
        <v>0.08</v>
      </c>
      <c r="I13" s="30">
        <v>17.07</v>
      </c>
      <c r="J13" s="31"/>
      <c r="K13" s="30">
        <v>1.6</v>
      </c>
      <c r="L13" s="30">
        <v>24.64</v>
      </c>
      <c r="M13" s="30">
        <v>41.23</v>
      </c>
      <c r="N13" s="30">
        <v>17.260000000000002</v>
      </c>
      <c r="O13" s="30">
        <v>0.64</v>
      </c>
      <c r="P13">
        <v>12.56</v>
      </c>
    </row>
    <row r="14" spans="1:17" ht="24" x14ac:dyDescent="0.2">
      <c r="A14" s="60" t="s">
        <v>91</v>
      </c>
      <c r="B14" s="61" t="s">
        <v>107</v>
      </c>
      <c r="C14" s="14">
        <v>200</v>
      </c>
      <c r="D14" s="30">
        <v>0.02</v>
      </c>
      <c r="E14" s="31"/>
      <c r="F14" s="30">
        <v>32.71</v>
      </c>
      <c r="G14" s="30">
        <v>131</v>
      </c>
      <c r="H14" s="30">
        <v>8.9999999999999993E-3</v>
      </c>
      <c r="I14" s="30">
        <v>1.52</v>
      </c>
      <c r="J14" s="31"/>
      <c r="K14" s="31"/>
      <c r="L14" s="30">
        <v>3.57</v>
      </c>
      <c r="M14" s="30">
        <v>0.66</v>
      </c>
      <c r="N14" s="30">
        <v>0.22</v>
      </c>
      <c r="O14" s="30">
        <v>0.34</v>
      </c>
      <c r="P14">
        <v>5</v>
      </c>
    </row>
    <row r="15" spans="1:17" x14ac:dyDescent="0.2">
      <c r="A15" s="10"/>
      <c r="B15" s="13" t="s">
        <v>10</v>
      </c>
      <c r="C15" s="9">
        <v>30</v>
      </c>
      <c r="D15" s="30">
        <v>2.2799999999999998</v>
      </c>
      <c r="E15" s="32">
        <v>0.24</v>
      </c>
      <c r="F15" s="30">
        <v>14.76</v>
      </c>
      <c r="G15" s="30">
        <v>70.319999999999993</v>
      </c>
      <c r="H15" s="32">
        <v>0.03</v>
      </c>
      <c r="I15" s="31"/>
      <c r="J15" s="31"/>
      <c r="K15" s="31"/>
      <c r="L15" s="30">
        <v>6</v>
      </c>
      <c r="M15" s="31"/>
      <c r="N15" s="31"/>
      <c r="O15" s="32">
        <v>0.33</v>
      </c>
      <c r="P15">
        <v>2.15</v>
      </c>
    </row>
    <row r="16" spans="1:17" x14ac:dyDescent="0.2">
      <c r="A16" s="11"/>
      <c r="B16" s="46"/>
      <c r="C16" s="9"/>
      <c r="D16" s="14"/>
      <c r="E16" s="14"/>
      <c r="F16" s="14"/>
      <c r="G16" s="14"/>
      <c r="H16" s="14"/>
      <c r="I16" s="18"/>
      <c r="J16" s="18"/>
      <c r="K16" s="18"/>
      <c r="L16" s="14"/>
      <c r="M16" s="18"/>
      <c r="N16" s="18"/>
      <c r="O16" s="14"/>
    </row>
    <row r="17" spans="1:16" x14ac:dyDescent="0.2">
      <c r="A17" s="23"/>
      <c r="B17" s="24"/>
      <c r="C17" s="20"/>
      <c r="D17" s="14"/>
      <c r="E17" s="9"/>
      <c r="F17" s="14"/>
      <c r="G17" s="14"/>
      <c r="H17" s="9"/>
      <c r="I17" s="18"/>
      <c r="J17" s="18"/>
      <c r="K17" s="18"/>
      <c r="L17" s="14"/>
      <c r="M17" s="18"/>
      <c r="N17" s="18"/>
      <c r="O17" s="9"/>
    </row>
    <row r="18" spans="1:16" x14ac:dyDescent="0.2">
      <c r="A18" s="51" t="s">
        <v>5</v>
      </c>
      <c r="B18" s="95" t="s">
        <v>9</v>
      </c>
      <c r="C18" s="92"/>
      <c r="D18" s="35">
        <f>D20+D21+D22+D23</f>
        <v>3.96</v>
      </c>
      <c r="E18" s="35">
        <f t="shared" ref="E18:P18" si="2">E20+E21+E22+E23</f>
        <v>4.54</v>
      </c>
      <c r="F18" s="35">
        <f t="shared" si="2"/>
        <v>50.39</v>
      </c>
      <c r="G18" s="35">
        <f t="shared" si="2"/>
        <v>258.10000000000002</v>
      </c>
      <c r="H18" s="35">
        <f t="shared" si="2"/>
        <v>7.0000000000000007E-2</v>
      </c>
      <c r="I18" s="35">
        <f t="shared" si="2"/>
        <v>24.439999999999998</v>
      </c>
      <c r="J18" s="35">
        <f t="shared" si="2"/>
        <v>0</v>
      </c>
      <c r="K18" s="35">
        <f t="shared" si="2"/>
        <v>1.59</v>
      </c>
      <c r="L18" s="35">
        <f t="shared" si="2"/>
        <v>42.36</v>
      </c>
      <c r="M18" s="35">
        <f t="shared" si="2"/>
        <v>25.41</v>
      </c>
      <c r="N18" s="35">
        <f t="shared" si="2"/>
        <v>10.78</v>
      </c>
      <c r="O18" s="35">
        <f t="shared" si="2"/>
        <v>1.33</v>
      </c>
      <c r="P18" s="36">
        <f t="shared" si="2"/>
        <v>19.71</v>
      </c>
    </row>
    <row r="19" spans="1:16" x14ac:dyDescent="0.2">
      <c r="A19" s="54"/>
      <c r="B19" s="42"/>
      <c r="C19" s="9"/>
      <c r="D19" s="14"/>
      <c r="E19" s="16"/>
      <c r="F19" s="14"/>
      <c r="G19" s="14"/>
      <c r="H19" s="9"/>
      <c r="I19" s="18"/>
      <c r="J19" s="62"/>
      <c r="K19" s="18"/>
      <c r="L19" s="14"/>
      <c r="M19" s="18"/>
      <c r="N19" s="18"/>
      <c r="O19" s="9"/>
    </row>
    <row r="20" spans="1:16" ht="12.75" customHeight="1" x14ac:dyDescent="0.2">
      <c r="A20" s="54" t="s">
        <v>82</v>
      </c>
      <c r="B20" s="63" t="s">
        <v>109</v>
      </c>
      <c r="C20" s="6">
        <v>200</v>
      </c>
      <c r="D20" s="64">
        <v>1.77</v>
      </c>
      <c r="E20" s="64">
        <v>4.32</v>
      </c>
      <c r="F20" s="64">
        <v>11.94</v>
      </c>
      <c r="G20" s="64">
        <v>93.6</v>
      </c>
      <c r="H20" s="64">
        <v>0.03</v>
      </c>
      <c r="I20" s="64">
        <v>15.44</v>
      </c>
      <c r="J20" s="31"/>
      <c r="K20" s="64">
        <v>1.59</v>
      </c>
      <c r="L20" s="64">
        <v>31.14</v>
      </c>
      <c r="M20" s="64">
        <v>25.41</v>
      </c>
      <c r="N20" s="64">
        <v>10.78</v>
      </c>
      <c r="O20" s="64">
        <v>0.91</v>
      </c>
      <c r="P20">
        <v>10.96</v>
      </c>
    </row>
    <row r="21" spans="1:16" x14ac:dyDescent="0.2">
      <c r="A21" s="65" t="s">
        <v>72</v>
      </c>
      <c r="B21" s="13" t="s">
        <v>110</v>
      </c>
      <c r="C21" s="9" t="s">
        <v>15</v>
      </c>
      <c r="D21" s="30" t="s">
        <v>76</v>
      </c>
      <c r="E21" s="31"/>
      <c r="F21" s="30" t="s">
        <v>77</v>
      </c>
      <c r="G21" s="32" t="s">
        <v>78</v>
      </c>
      <c r="H21" s="32" t="s">
        <v>33</v>
      </c>
      <c r="I21" s="30" t="s">
        <v>79</v>
      </c>
      <c r="J21" s="31"/>
      <c r="K21" s="31"/>
      <c r="L21" s="30" t="s">
        <v>80</v>
      </c>
      <c r="M21" s="31"/>
      <c r="N21" s="31"/>
      <c r="O21" s="32" t="s">
        <v>81</v>
      </c>
      <c r="P21">
        <v>6.8</v>
      </c>
    </row>
    <row r="22" spans="1:16" x14ac:dyDescent="0.2">
      <c r="A22" s="10"/>
      <c r="B22" s="29" t="s">
        <v>10</v>
      </c>
      <c r="C22" s="9">
        <v>27</v>
      </c>
      <c r="D22" s="14">
        <v>2.0499999999999998</v>
      </c>
      <c r="E22" s="9">
        <v>0.22</v>
      </c>
      <c r="F22" s="14">
        <v>13.28</v>
      </c>
      <c r="G22" s="14">
        <v>63.29</v>
      </c>
      <c r="H22" s="9">
        <v>0.03</v>
      </c>
      <c r="I22" s="18"/>
      <c r="J22" s="18"/>
      <c r="K22" s="18"/>
      <c r="L22" s="14">
        <v>5.4</v>
      </c>
      <c r="M22" s="18"/>
      <c r="N22" s="18"/>
      <c r="O22" s="9">
        <v>0.3</v>
      </c>
      <c r="P22">
        <v>1.95</v>
      </c>
    </row>
    <row r="23" spans="1:16" x14ac:dyDescent="0.2">
      <c r="A23" s="10"/>
      <c r="B23" s="13"/>
      <c r="C23" s="9"/>
      <c r="D23" s="14"/>
      <c r="E23" s="9"/>
      <c r="F23" s="14"/>
      <c r="G23" s="14"/>
      <c r="H23" s="9"/>
      <c r="I23" s="18"/>
      <c r="J23" s="18"/>
      <c r="K23" s="18"/>
      <c r="L23" s="14"/>
      <c r="M23" s="18"/>
      <c r="N23" s="18"/>
      <c r="O23" s="9"/>
    </row>
    <row r="24" spans="1:16" x14ac:dyDescent="0.2">
      <c r="A24" s="10"/>
      <c r="B24" s="24"/>
      <c r="C24" s="20"/>
      <c r="D24" s="14"/>
      <c r="E24" s="9"/>
      <c r="F24" s="14"/>
      <c r="G24" s="14"/>
      <c r="H24" s="9"/>
      <c r="I24" s="18"/>
      <c r="J24" s="18"/>
      <c r="K24" s="18"/>
      <c r="L24" s="14"/>
      <c r="M24" s="18"/>
      <c r="N24" s="18"/>
      <c r="O24" s="9"/>
    </row>
    <row r="25" spans="1:16" x14ac:dyDescent="0.2">
      <c r="A25" s="66" t="s">
        <v>50</v>
      </c>
      <c r="B25" s="91" t="s">
        <v>9</v>
      </c>
      <c r="C25" s="92"/>
      <c r="D25" s="37">
        <f>D27+D28+D29+D30</f>
        <v>11.739999999999998</v>
      </c>
      <c r="E25" s="37">
        <f t="shared" ref="E25:P25" si="3">E27+E28+E29+E30</f>
        <v>17.52</v>
      </c>
      <c r="F25" s="37">
        <f t="shared" si="3"/>
        <v>104.17</v>
      </c>
      <c r="G25" s="37">
        <f t="shared" si="3"/>
        <v>621.43000000000006</v>
      </c>
      <c r="H25" s="37">
        <f t="shared" si="3"/>
        <v>0.16</v>
      </c>
      <c r="I25" s="37">
        <f t="shared" si="3"/>
        <v>1.2</v>
      </c>
      <c r="J25" s="37">
        <f t="shared" si="3"/>
        <v>0</v>
      </c>
      <c r="K25" s="37">
        <f t="shared" si="3"/>
        <v>5.39</v>
      </c>
      <c r="L25" s="37">
        <f t="shared" si="3"/>
        <v>28.309999999999995</v>
      </c>
      <c r="M25" s="37">
        <f t="shared" si="3"/>
        <v>67.599999999999994</v>
      </c>
      <c r="N25" s="37">
        <f t="shared" si="3"/>
        <v>14.73</v>
      </c>
      <c r="O25" s="37">
        <f t="shared" si="3"/>
        <v>1.42</v>
      </c>
      <c r="P25" s="38">
        <f t="shared" si="3"/>
        <v>19.71</v>
      </c>
    </row>
    <row r="26" spans="1:16" x14ac:dyDescent="0.2">
      <c r="A26" s="12"/>
      <c r="B26" s="42"/>
      <c r="C26" s="9"/>
      <c r="D26" s="14"/>
      <c r="E26" s="9"/>
      <c r="F26" s="14"/>
      <c r="G26" s="14"/>
      <c r="H26" s="9"/>
      <c r="I26" s="18"/>
      <c r="J26" s="18"/>
      <c r="K26" s="18"/>
      <c r="L26" s="14"/>
      <c r="M26" s="18"/>
      <c r="N26" s="18"/>
      <c r="O26" s="9"/>
    </row>
    <row r="27" spans="1:16" x14ac:dyDescent="0.2">
      <c r="A27" s="67" t="s">
        <v>86</v>
      </c>
      <c r="B27" s="12" t="s">
        <v>111</v>
      </c>
      <c r="C27" s="9">
        <v>200</v>
      </c>
      <c r="D27" s="32">
        <v>2.2799999999999998</v>
      </c>
      <c r="E27" s="32">
        <v>4</v>
      </c>
      <c r="F27" s="32">
        <v>11.81</v>
      </c>
      <c r="G27" s="32">
        <v>92.54</v>
      </c>
      <c r="H27" s="32">
        <v>0.04</v>
      </c>
      <c r="I27" s="32">
        <v>1.2</v>
      </c>
      <c r="J27" s="31"/>
      <c r="K27" s="32">
        <v>1.53</v>
      </c>
      <c r="L27" s="32">
        <v>11.1</v>
      </c>
      <c r="M27" s="32">
        <v>21.97</v>
      </c>
      <c r="N27" s="32">
        <v>6.55</v>
      </c>
      <c r="O27" s="32">
        <v>0.41</v>
      </c>
      <c r="P27">
        <v>5.0599999999999996</v>
      </c>
    </row>
    <row r="28" spans="1:16" x14ac:dyDescent="0.2">
      <c r="A28" s="75" t="s">
        <v>121</v>
      </c>
      <c r="B28" s="13" t="s">
        <v>100</v>
      </c>
      <c r="C28" s="14">
        <v>200</v>
      </c>
      <c r="D28" s="18"/>
      <c r="E28" s="18"/>
      <c r="F28" s="14">
        <v>15.6</v>
      </c>
      <c r="G28" s="14">
        <v>62.2</v>
      </c>
      <c r="H28" s="18"/>
      <c r="I28" s="18"/>
      <c r="J28" s="18"/>
      <c r="K28" s="18"/>
      <c r="L28" s="14">
        <v>0.52</v>
      </c>
      <c r="M28" s="18"/>
      <c r="N28" s="18"/>
      <c r="O28" s="14">
        <v>0.04</v>
      </c>
      <c r="P28">
        <v>2.5</v>
      </c>
    </row>
    <row r="29" spans="1:16" x14ac:dyDescent="0.2">
      <c r="A29" s="10"/>
      <c r="B29" s="13" t="s">
        <v>10</v>
      </c>
      <c r="C29" s="9">
        <v>30</v>
      </c>
      <c r="D29" s="30">
        <v>2.2799999999999998</v>
      </c>
      <c r="E29" s="32">
        <v>0.24</v>
      </c>
      <c r="F29" s="30">
        <v>14.76</v>
      </c>
      <c r="G29" s="30">
        <v>70.319999999999993</v>
      </c>
      <c r="H29" s="32">
        <v>0.03</v>
      </c>
      <c r="I29" s="31"/>
      <c r="J29" s="31"/>
      <c r="K29" s="31"/>
      <c r="L29" s="30">
        <v>6</v>
      </c>
      <c r="M29" s="31"/>
      <c r="N29" s="31"/>
      <c r="O29" s="32">
        <v>0.33</v>
      </c>
      <c r="P29">
        <v>2.15</v>
      </c>
    </row>
    <row r="30" spans="1:16" x14ac:dyDescent="0.2">
      <c r="A30" s="10" t="s">
        <v>84</v>
      </c>
      <c r="B30" s="13" t="s">
        <v>83</v>
      </c>
      <c r="C30" s="9">
        <v>100</v>
      </c>
      <c r="D30" s="14">
        <v>7.18</v>
      </c>
      <c r="E30" s="9">
        <v>13.28</v>
      </c>
      <c r="F30" s="14">
        <v>62</v>
      </c>
      <c r="G30" s="14">
        <v>396.37</v>
      </c>
      <c r="H30" s="9">
        <v>0.09</v>
      </c>
      <c r="I30" s="18"/>
      <c r="J30" s="18"/>
      <c r="K30" s="18">
        <v>3.86</v>
      </c>
      <c r="L30" s="14">
        <v>10.69</v>
      </c>
      <c r="M30" s="18">
        <v>45.63</v>
      </c>
      <c r="N30" s="18">
        <v>8.18</v>
      </c>
      <c r="O30" s="9">
        <v>0.64</v>
      </c>
      <c r="P30">
        <v>10</v>
      </c>
    </row>
    <row r="31" spans="1:16" x14ac:dyDescent="0.2">
      <c r="A31" s="10"/>
      <c r="B31" s="25"/>
      <c r="C31" s="20"/>
      <c r="D31" s="14"/>
      <c r="E31" s="9"/>
      <c r="F31" s="14"/>
      <c r="G31" s="14"/>
      <c r="H31" s="9"/>
      <c r="I31" s="18"/>
      <c r="J31" s="18"/>
      <c r="K31" s="18"/>
      <c r="L31" s="14"/>
      <c r="M31" s="18"/>
      <c r="N31" s="18"/>
      <c r="O31" s="9"/>
    </row>
    <row r="32" spans="1:16" x14ac:dyDescent="0.2">
      <c r="A32" s="10"/>
      <c r="B32" s="25"/>
      <c r="C32" s="20"/>
      <c r="D32" s="14"/>
      <c r="E32" s="9"/>
      <c r="F32" s="14"/>
      <c r="G32" s="14"/>
      <c r="H32" s="9"/>
      <c r="I32" s="18"/>
      <c r="J32" s="18"/>
      <c r="K32" s="18"/>
      <c r="L32" s="14"/>
      <c r="M32" s="18"/>
      <c r="N32" s="18"/>
      <c r="O32" s="9"/>
    </row>
    <row r="33" spans="1:17" x14ac:dyDescent="0.2">
      <c r="A33" s="66" t="s">
        <v>51</v>
      </c>
      <c r="B33" s="91" t="s">
        <v>9</v>
      </c>
      <c r="C33" s="92"/>
      <c r="D33" s="37">
        <f>D35+D36+D37+D38</f>
        <v>4.4399999999999995</v>
      </c>
      <c r="E33" s="37">
        <f t="shared" ref="E33:P33" si="4">E35+E36+E37+E38</f>
        <v>4.6500000000000004</v>
      </c>
      <c r="F33" s="37">
        <f t="shared" si="4"/>
        <v>58.490000000000009</v>
      </c>
      <c r="G33" s="37">
        <f t="shared" si="4"/>
        <v>291.21999999999997</v>
      </c>
      <c r="H33" s="37">
        <f t="shared" si="4"/>
        <v>0.11</v>
      </c>
      <c r="I33" s="37">
        <f t="shared" si="4"/>
        <v>24.23</v>
      </c>
      <c r="J33" s="37">
        <f t="shared" si="4"/>
        <v>0</v>
      </c>
      <c r="K33" s="37">
        <f t="shared" si="4"/>
        <v>1.77</v>
      </c>
      <c r="L33" s="37">
        <f t="shared" si="4"/>
        <v>61.15</v>
      </c>
      <c r="M33" s="37">
        <f t="shared" si="4"/>
        <v>76.710000000000008</v>
      </c>
      <c r="N33" s="37">
        <f t="shared" si="4"/>
        <v>29.519999999999996</v>
      </c>
      <c r="O33" s="37">
        <f t="shared" si="4"/>
        <v>1.8599999999999999</v>
      </c>
      <c r="P33" s="38">
        <f t="shared" si="4"/>
        <v>19.71</v>
      </c>
    </row>
    <row r="34" spans="1:17" x14ac:dyDescent="0.2">
      <c r="A34" s="66"/>
      <c r="B34" s="42"/>
      <c r="C34" s="50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40"/>
    </row>
    <row r="35" spans="1:17" x14ac:dyDescent="0.2">
      <c r="A35" s="67" t="s">
        <v>88</v>
      </c>
      <c r="B35" s="55" t="s">
        <v>99</v>
      </c>
      <c r="C35" s="9">
        <v>200</v>
      </c>
      <c r="D35" s="32">
        <v>1.57</v>
      </c>
      <c r="E35" s="32">
        <v>4.32</v>
      </c>
      <c r="F35" s="32">
        <v>7.27</v>
      </c>
      <c r="G35" s="32">
        <v>74.16</v>
      </c>
      <c r="H35" s="32">
        <v>0.04</v>
      </c>
      <c r="I35" s="32">
        <v>24.23</v>
      </c>
      <c r="J35" s="31"/>
      <c r="K35" s="32">
        <v>1.61</v>
      </c>
      <c r="L35" s="32">
        <v>30.8</v>
      </c>
      <c r="M35" s="32">
        <v>35.43</v>
      </c>
      <c r="N35" s="32">
        <v>16.079999999999998</v>
      </c>
      <c r="O35" s="32">
        <v>0.61</v>
      </c>
      <c r="P35">
        <v>10.4</v>
      </c>
    </row>
    <row r="36" spans="1:17" ht="24" x14ac:dyDescent="0.2">
      <c r="A36" s="68" t="s">
        <v>74</v>
      </c>
      <c r="B36" s="28" t="s">
        <v>113</v>
      </c>
      <c r="C36" s="14" t="s">
        <v>15</v>
      </c>
      <c r="D36" s="30" t="s">
        <v>114</v>
      </c>
      <c r="E36" s="30" t="s">
        <v>23</v>
      </c>
      <c r="F36" s="30" t="s">
        <v>115</v>
      </c>
      <c r="G36" s="30" t="s">
        <v>116</v>
      </c>
      <c r="H36" s="30" t="s">
        <v>112</v>
      </c>
      <c r="I36" s="31"/>
      <c r="J36" s="31"/>
      <c r="K36" s="30" t="s">
        <v>23</v>
      </c>
      <c r="L36" s="30" t="s">
        <v>117</v>
      </c>
      <c r="M36" s="30" t="s">
        <v>118</v>
      </c>
      <c r="N36" s="30" t="s">
        <v>119</v>
      </c>
      <c r="O36" s="30" t="s">
        <v>120</v>
      </c>
      <c r="P36">
        <v>7.3</v>
      </c>
    </row>
    <row r="37" spans="1:17" x14ac:dyDescent="0.2">
      <c r="A37" s="10"/>
      <c r="B37" s="29" t="s">
        <v>10</v>
      </c>
      <c r="C37" s="9">
        <v>28</v>
      </c>
      <c r="D37" s="14">
        <v>2.13</v>
      </c>
      <c r="E37" s="9">
        <v>0.17</v>
      </c>
      <c r="F37" s="14">
        <v>10.199999999999999</v>
      </c>
      <c r="G37" s="14">
        <v>48.61</v>
      </c>
      <c r="H37" s="9" t="s">
        <v>32</v>
      </c>
      <c r="I37" s="18"/>
      <c r="J37" s="18"/>
      <c r="K37" s="18"/>
      <c r="L37" s="14">
        <v>4.1500000000000004</v>
      </c>
      <c r="M37" s="18"/>
      <c r="N37" s="18"/>
      <c r="O37" s="9">
        <v>0.23</v>
      </c>
      <c r="P37">
        <v>2.0099999999999998</v>
      </c>
    </row>
    <row r="38" spans="1:17" x14ac:dyDescent="0.2">
      <c r="A38" s="11"/>
      <c r="B38" s="46"/>
      <c r="C38" s="9"/>
      <c r="D38" s="14"/>
      <c r="E38" s="14"/>
      <c r="F38" s="14"/>
      <c r="G38" s="14"/>
      <c r="H38" s="14"/>
      <c r="I38" s="18"/>
      <c r="J38" s="18"/>
      <c r="K38" s="18"/>
      <c r="L38" s="14"/>
      <c r="M38" s="18"/>
      <c r="N38" s="18"/>
      <c r="O38" s="14"/>
    </row>
    <row r="39" spans="1:17" x14ac:dyDescent="0.2">
      <c r="A39" s="69"/>
      <c r="B39" s="70"/>
      <c r="C39" s="71"/>
      <c r="D39" s="72"/>
      <c r="E39" s="73"/>
      <c r="F39" s="72"/>
      <c r="G39" s="72"/>
      <c r="H39" s="72"/>
      <c r="I39" s="71"/>
      <c r="J39" s="73"/>
      <c r="K39" s="73"/>
      <c r="L39" s="71"/>
      <c r="M39" s="73"/>
      <c r="N39" s="73"/>
      <c r="O39" s="71"/>
    </row>
    <row r="40" spans="1:17" x14ac:dyDescent="0.2">
      <c r="A40" s="26" t="s">
        <v>52</v>
      </c>
      <c r="B40" s="91" t="s">
        <v>11</v>
      </c>
      <c r="C40" s="92"/>
      <c r="D40" s="37">
        <f>D42+D43+D44+D45</f>
        <v>5.12</v>
      </c>
      <c r="E40" s="37">
        <f t="shared" ref="E40:P40" si="5">E42+E43+E44+E45</f>
        <v>3.9000000000000004</v>
      </c>
      <c r="F40" s="37">
        <f t="shared" si="5"/>
        <v>48.960000000000008</v>
      </c>
      <c r="G40" s="37">
        <f t="shared" si="5"/>
        <v>251.43</v>
      </c>
      <c r="H40" s="37">
        <f t="shared" si="5"/>
        <v>0.12</v>
      </c>
      <c r="I40" s="37">
        <f t="shared" si="5"/>
        <v>22.2</v>
      </c>
      <c r="J40" s="37">
        <f t="shared" si="5"/>
        <v>0</v>
      </c>
      <c r="K40" s="37">
        <f t="shared" si="5"/>
        <v>1.17</v>
      </c>
      <c r="L40" s="37">
        <f t="shared" si="5"/>
        <v>28.02</v>
      </c>
      <c r="M40" s="37">
        <f t="shared" si="5"/>
        <v>77.88</v>
      </c>
      <c r="N40" s="37">
        <f t="shared" si="5"/>
        <v>24.96</v>
      </c>
      <c r="O40" s="37">
        <f t="shared" si="5"/>
        <v>1.1599999999999999</v>
      </c>
      <c r="P40" s="38">
        <f t="shared" si="5"/>
        <v>19.709999999999997</v>
      </c>
    </row>
    <row r="41" spans="1:17" x14ac:dyDescent="0.2">
      <c r="A41" s="26"/>
      <c r="B41" s="42"/>
      <c r="C41" s="5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0"/>
    </row>
    <row r="42" spans="1:17" x14ac:dyDescent="0.2">
      <c r="A42" s="74" t="s">
        <v>89</v>
      </c>
      <c r="B42" s="63" t="s">
        <v>90</v>
      </c>
      <c r="C42" s="6">
        <v>200</v>
      </c>
      <c r="D42" s="64">
        <v>3.46</v>
      </c>
      <c r="E42" s="64">
        <v>3.74</v>
      </c>
      <c r="F42" s="64">
        <v>13.95</v>
      </c>
      <c r="G42" s="64">
        <v>103.34</v>
      </c>
      <c r="H42" s="32">
        <v>0.09</v>
      </c>
      <c r="I42" s="64">
        <v>13.2</v>
      </c>
      <c r="J42" s="31"/>
      <c r="K42" s="64">
        <v>1.17</v>
      </c>
      <c r="L42" s="64">
        <v>18.2</v>
      </c>
      <c r="M42" s="64">
        <v>77.88</v>
      </c>
      <c r="N42" s="64">
        <v>24.96</v>
      </c>
      <c r="O42" s="32">
        <v>0.82</v>
      </c>
      <c r="P42" s="47">
        <v>11.51</v>
      </c>
    </row>
    <row r="43" spans="1:17" x14ac:dyDescent="0.2">
      <c r="A43" s="79" t="s">
        <v>72</v>
      </c>
      <c r="B43" s="13" t="s">
        <v>110</v>
      </c>
      <c r="C43" s="9" t="s">
        <v>15</v>
      </c>
      <c r="D43" s="30" t="s">
        <v>76</v>
      </c>
      <c r="E43" s="31"/>
      <c r="F43" s="30" t="s">
        <v>77</v>
      </c>
      <c r="G43" s="32" t="s">
        <v>78</v>
      </c>
      <c r="H43" s="32" t="s">
        <v>33</v>
      </c>
      <c r="I43" s="30" t="s">
        <v>79</v>
      </c>
      <c r="J43" s="31"/>
      <c r="K43" s="31"/>
      <c r="L43" s="30" t="s">
        <v>80</v>
      </c>
      <c r="M43" s="31"/>
      <c r="N43" s="31"/>
      <c r="O43" s="32" t="s">
        <v>81</v>
      </c>
      <c r="P43">
        <v>6.8</v>
      </c>
    </row>
    <row r="44" spans="1:17" x14ac:dyDescent="0.2">
      <c r="A44" s="11"/>
      <c r="B44" s="13" t="s">
        <v>10</v>
      </c>
      <c r="C44" s="9" t="s">
        <v>16</v>
      </c>
      <c r="D44" s="30" t="s">
        <v>20</v>
      </c>
      <c r="E44" s="32" t="s">
        <v>23</v>
      </c>
      <c r="F44" s="30" t="s">
        <v>108</v>
      </c>
      <c r="G44" s="30" t="s">
        <v>28</v>
      </c>
      <c r="H44" s="32" t="s">
        <v>32</v>
      </c>
      <c r="I44" s="31"/>
      <c r="J44" s="31"/>
      <c r="K44" s="31"/>
      <c r="L44" s="30" t="s">
        <v>43</v>
      </c>
      <c r="M44" s="31"/>
      <c r="N44" s="31"/>
      <c r="O44" s="32" t="s">
        <v>49</v>
      </c>
      <c r="P44">
        <v>1.4</v>
      </c>
    </row>
    <row r="45" spans="1:17" x14ac:dyDescent="0.2">
      <c r="A45" s="11"/>
      <c r="B45" s="46"/>
      <c r="C45" s="9"/>
      <c r="D45" s="14"/>
      <c r="E45" s="14"/>
      <c r="F45" s="14"/>
      <c r="G45" s="14"/>
      <c r="H45" s="14"/>
      <c r="I45" s="18"/>
      <c r="J45" s="18"/>
      <c r="K45" s="18"/>
      <c r="L45" s="14"/>
      <c r="M45" s="18"/>
      <c r="N45" s="18"/>
      <c r="O45" s="14"/>
    </row>
    <row r="46" spans="1:17" x14ac:dyDescent="0.2">
      <c r="A46" s="11"/>
      <c r="B46" s="25"/>
      <c r="C46" s="20"/>
      <c r="D46" s="14"/>
      <c r="E46" s="9"/>
      <c r="F46" s="14"/>
      <c r="G46" s="14"/>
      <c r="H46" s="9"/>
      <c r="I46" s="18"/>
      <c r="J46" s="18"/>
      <c r="K46" s="18"/>
      <c r="L46" s="14"/>
      <c r="M46" s="18"/>
      <c r="N46" s="18"/>
      <c r="O46" s="9"/>
    </row>
    <row r="47" spans="1:17" x14ac:dyDescent="0.2">
      <c r="A47" s="26" t="s">
        <v>53</v>
      </c>
      <c r="B47" s="91" t="s">
        <v>11</v>
      </c>
      <c r="C47" s="92"/>
      <c r="D47" s="37">
        <f>D49+D50+D51+D52</f>
        <v>3.8800000000000003</v>
      </c>
      <c r="E47" s="37">
        <f t="shared" ref="E47:P47" si="6">E49+E50+E51+E52</f>
        <v>4.6900000000000004</v>
      </c>
      <c r="F47" s="37">
        <f t="shared" si="6"/>
        <v>59.910000000000011</v>
      </c>
      <c r="G47" s="37">
        <f t="shared" si="6"/>
        <v>297.24</v>
      </c>
      <c r="H47" s="37">
        <f t="shared" si="6"/>
        <v>0.13</v>
      </c>
      <c r="I47" s="37">
        <f t="shared" si="6"/>
        <v>17.02</v>
      </c>
      <c r="J47" s="37">
        <f t="shared" si="6"/>
        <v>0</v>
      </c>
      <c r="K47" s="37">
        <f t="shared" si="6"/>
        <v>1.78</v>
      </c>
      <c r="L47" s="37">
        <f t="shared" si="6"/>
        <v>52.11</v>
      </c>
      <c r="M47" s="37">
        <f t="shared" si="6"/>
        <v>82.27000000000001</v>
      </c>
      <c r="N47" s="37">
        <f t="shared" si="6"/>
        <v>30.619999999999997</v>
      </c>
      <c r="O47" s="37">
        <f t="shared" si="6"/>
        <v>1.8699999999999999</v>
      </c>
      <c r="P47" s="38">
        <f t="shared" si="6"/>
        <v>19.709999999999997</v>
      </c>
      <c r="Q47" s="44"/>
    </row>
    <row r="48" spans="1:17" x14ac:dyDescent="0.2">
      <c r="A48" s="50"/>
      <c r="B48" s="42"/>
      <c r="C48" s="50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0"/>
    </row>
    <row r="49" spans="1:16" x14ac:dyDescent="0.2">
      <c r="A49" s="59" t="s">
        <v>75</v>
      </c>
      <c r="B49" s="13" t="s">
        <v>106</v>
      </c>
      <c r="C49" s="14">
        <v>200</v>
      </c>
      <c r="D49" s="30">
        <v>1.62</v>
      </c>
      <c r="E49" s="30">
        <v>4.37</v>
      </c>
      <c r="F49" s="30">
        <v>9.0500000000000007</v>
      </c>
      <c r="G49" s="30">
        <v>81.91</v>
      </c>
      <c r="H49" s="30">
        <v>0.06</v>
      </c>
      <c r="I49" s="30">
        <v>17.02</v>
      </c>
      <c r="J49" s="31"/>
      <c r="K49" s="30">
        <v>1.62</v>
      </c>
      <c r="L49" s="30">
        <v>21.91</v>
      </c>
      <c r="M49" s="30">
        <v>40.99</v>
      </c>
      <c r="N49" s="30">
        <v>17.18</v>
      </c>
      <c r="O49" s="30">
        <v>0.63</v>
      </c>
      <c r="P49">
        <v>11.01</v>
      </c>
    </row>
    <row r="50" spans="1:16" ht="24" x14ac:dyDescent="0.2">
      <c r="A50" s="68" t="s">
        <v>74</v>
      </c>
      <c r="B50" s="28" t="s">
        <v>113</v>
      </c>
      <c r="C50" s="14" t="s">
        <v>15</v>
      </c>
      <c r="D50" s="30" t="s">
        <v>114</v>
      </c>
      <c r="E50" s="30" t="s">
        <v>23</v>
      </c>
      <c r="F50" s="30" t="s">
        <v>115</v>
      </c>
      <c r="G50" s="30" t="s">
        <v>116</v>
      </c>
      <c r="H50" s="30" t="s">
        <v>112</v>
      </c>
      <c r="I50" s="31"/>
      <c r="J50" s="31"/>
      <c r="K50" s="30" t="s">
        <v>23</v>
      </c>
      <c r="L50" s="30" t="s">
        <v>117</v>
      </c>
      <c r="M50" s="30" t="s">
        <v>118</v>
      </c>
      <c r="N50" s="30" t="s">
        <v>119</v>
      </c>
      <c r="O50" s="30" t="s">
        <v>120</v>
      </c>
      <c r="P50">
        <v>7.3</v>
      </c>
    </row>
    <row r="51" spans="1:16" x14ac:dyDescent="0.2">
      <c r="A51" s="11"/>
      <c r="B51" s="13" t="s">
        <v>10</v>
      </c>
      <c r="C51" s="9" t="s">
        <v>16</v>
      </c>
      <c r="D51" s="30" t="s">
        <v>20</v>
      </c>
      <c r="E51" s="32" t="s">
        <v>23</v>
      </c>
      <c r="F51" s="30" t="s">
        <v>108</v>
      </c>
      <c r="G51" s="30" t="s">
        <v>28</v>
      </c>
      <c r="H51" s="32" t="s">
        <v>32</v>
      </c>
      <c r="I51" s="31"/>
      <c r="J51" s="31"/>
      <c r="K51" s="31"/>
      <c r="L51" s="30" t="s">
        <v>43</v>
      </c>
      <c r="M51" s="31"/>
      <c r="N51" s="31"/>
      <c r="O51" s="32" t="s">
        <v>49</v>
      </c>
      <c r="P51">
        <v>1.4</v>
      </c>
    </row>
    <row r="52" spans="1:16" x14ac:dyDescent="0.2">
      <c r="A52" s="39"/>
      <c r="B52" s="13"/>
      <c r="C52" s="14"/>
      <c r="D52" s="14"/>
      <c r="E52" s="14"/>
      <c r="F52" s="14"/>
      <c r="G52" s="14"/>
      <c r="H52" s="14"/>
      <c r="I52" s="18"/>
      <c r="J52" s="18"/>
      <c r="K52" s="14"/>
      <c r="L52" s="14"/>
      <c r="M52" s="14"/>
      <c r="N52" s="18"/>
      <c r="O52" s="14"/>
    </row>
    <row r="53" spans="1:16" x14ac:dyDescent="0.2">
      <c r="A53" s="68"/>
      <c r="B53" s="13"/>
      <c r="C53" s="14"/>
      <c r="D53" s="14"/>
      <c r="E53" s="14"/>
      <c r="F53" s="14"/>
      <c r="G53" s="14"/>
      <c r="H53" s="14"/>
      <c r="I53" s="18"/>
      <c r="J53" s="18"/>
      <c r="K53" s="14"/>
      <c r="L53" s="14"/>
      <c r="M53" s="14"/>
      <c r="N53" s="18"/>
      <c r="O53" s="14"/>
    </row>
    <row r="54" spans="1:16" x14ac:dyDescent="0.2">
      <c r="A54" s="49" t="s">
        <v>54</v>
      </c>
      <c r="B54" s="95" t="s">
        <v>9</v>
      </c>
      <c r="C54" s="92"/>
      <c r="D54" s="37">
        <f>D55+D56+D57+D58</f>
        <v>7.2799999999999994</v>
      </c>
      <c r="E54" s="37">
        <f t="shared" ref="E54:P54" si="7">E55+E56+E57+E58</f>
        <v>9.82</v>
      </c>
      <c r="F54" s="37">
        <f t="shared" si="7"/>
        <v>71.099999999999994</v>
      </c>
      <c r="G54" s="37">
        <f t="shared" si="7"/>
        <v>401.63</v>
      </c>
      <c r="H54" s="37">
        <f t="shared" si="7"/>
        <v>0.18</v>
      </c>
      <c r="I54" s="37">
        <f t="shared" si="7"/>
        <v>13.2</v>
      </c>
      <c r="J54" s="37">
        <f t="shared" si="7"/>
        <v>4.04</v>
      </c>
      <c r="K54" s="37">
        <f t="shared" si="7"/>
        <v>3.9000000000000004</v>
      </c>
      <c r="L54" s="37">
        <f t="shared" si="7"/>
        <v>24.32</v>
      </c>
      <c r="M54" s="37">
        <f t="shared" si="7"/>
        <v>82.2</v>
      </c>
      <c r="N54" s="37">
        <f t="shared" si="7"/>
        <v>24.839999999999996</v>
      </c>
      <c r="O54" s="37">
        <f t="shared" si="7"/>
        <v>1.37</v>
      </c>
      <c r="P54" s="38">
        <f t="shared" si="7"/>
        <v>19.71</v>
      </c>
    </row>
    <row r="55" spans="1:16" ht="24" x14ac:dyDescent="0.2">
      <c r="A55" s="54" t="s">
        <v>92</v>
      </c>
      <c r="B55" s="55" t="s">
        <v>101</v>
      </c>
      <c r="C55" s="9">
        <v>200</v>
      </c>
      <c r="D55" s="32">
        <v>2.2999999999999998</v>
      </c>
      <c r="E55" s="32">
        <v>2.37</v>
      </c>
      <c r="F55" s="32">
        <v>16.63</v>
      </c>
      <c r="G55" s="32">
        <v>97</v>
      </c>
      <c r="H55" s="32">
        <v>0.1</v>
      </c>
      <c r="I55" s="32">
        <v>13.2</v>
      </c>
      <c r="J55" s="31"/>
      <c r="K55" s="32">
        <v>1.1100000000000001</v>
      </c>
      <c r="L55" s="32">
        <v>12.16</v>
      </c>
      <c r="M55" s="32">
        <v>50.76</v>
      </c>
      <c r="N55" s="32">
        <v>19.239999999999998</v>
      </c>
      <c r="O55" s="32">
        <v>0.66</v>
      </c>
      <c r="P55">
        <v>10.32</v>
      </c>
    </row>
    <row r="56" spans="1:16" x14ac:dyDescent="0.2">
      <c r="A56" s="75" t="s">
        <v>121</v>
      </c>
      <c r="B56" s="13" t="s">
        <v>100</v>
      </c>
      <c r="C56" s="14">
        <v>200</v>
      </c>
      <c r="D56" s="18"/>
      <c r="E56" s="18"/>
      <c r="F56" s="14">
        <v>15.6</v>
      </c>
      <c r="G56" s="14">
        <v>62.2</v>
      </c>
      <c r="H56" s="18"/>
      <c r="I56" s="18"/>
      <c r="J56" s="18"/>
      <c r="K56" s="18"/>
      <c r="L56" s="14">
        <v>0.52</v>
      </c>
      <c r="M56" s="18"/>
      <c r="N56" s="18"/>
      <c r="O56" s="14">
        <v>0.04</v>
      </c>
      <c r="P56">
        <v>2.5</v>
      </c>
    </row>
    <row r="57" spans="1:16" x14ac:dyDescent="0.2">
      <c r="A57" s="11"/>
      <c r="B57" s="13" t="s">
        <v>10</v>
      </c>
      <c r="C57" s="9" t="s">
        <v>16</v>
      </c>
      <c r="D57" s="30" t="s">
        <v>20</v>
      </c>
      <c r="E57" s="32" t="s">
        <v>23</v>
      </c>
      <c r="F57" s="30" t="s">
        <v>108</v>
      </c>
      <c r="G57" s="30" t="s">
        <v>28</v>
      </c>
      <c r="H57" s="32" t="s">
        <v>32</v>
      </c>
      <c r="I57" s="31"/>
      <c r="J57" s="31"/>
      <c r="K57" s="31"/>
      <c r="L57" s="30" t="s">
        <v>43</v>
      </c>
      <c r="M57" s="31"/>
      <c r="N57" s="31"/>
      <c r="O57" s="32" t="s">
        <v>49</v>
      </c>
      <c r="P57">
        <v>1.4</v>
      </c>
    </row>
    <row r="58" spans="1:16" x14ac:dyDescent="0.2">
      <c r="A58" s="12" t="s">
        <v>95</v>
      </c>
      <c r="B58" s="13" t="s">
        <v>94</v>
      </c>
      <c r="C58" s="9">
        <v>50</v>
      </c>
      <c r="D58" s="14">
        <v>3.46</v>
      </c>
      <c r="E58" s="9">
        <v>7.29</v>
      </c>
      <c r="F58" s="14">
        <v>29.03</v>
      </c>
      <c r="G58" s="14">
        <v>195.55</v>
      </c>
      <c r="H58" s="9">
        <v>0.06</v>
      </c>
      <c r="I58" s="18"/>
      <c r="J58" s="18">
        <v>4.04</v>
      </c>
      <c r="K58" s="18">
        <v>2.79</v>
      </c>
      <c r="L58" s="14">
        <v>7.64</v>
      </c>
      <c r="M58" s="18">
        <v>31.44</v>
      </c>
      <c r="N58" s="18">
        <v>5.6</v>
      </c>
      <c r="O58" s="9">
        <v>0.45</v>
      </c>
      <c r="P58" s="41">
        <v>5.49</v>
      </c>
    </row>
    <row r="59" spans="1:16" x14ac:dyDescent="0.2">
      <c r="A59" s="12"/>
      <c r="B59" s="13"/>
      <c r="C59" s="9"/>
      <c r="D59" s="14"/>
      <c r="E59" s="9"/>
      <c r="F59" s="14"/>
      <c r="G59" s="14"/>
      <c r="H59" s="9"/>
      <c r="I59" s="18"/>
      <c r="J59" s="18"/>
      <c r="K59" s="18"/>
      <c r="L59" s="14"/>
      <c r="M59" s="18"/>
      <c r="N59" s="18"/>
      <c r="O59" s="9"/>
      <c r="P59" s="47"/>
    </row>
    <row r="60" spans="1:16" x14ac:dyDescent="0.2">
      <c r="A60" s="26" t="s">
        <v>55</v>
      </c>
      <c r="B60" s="91" t="s">
        <v>11</v>
      </c>
      <c r="C60" s="92"/>
      <c r="D60" s="37">
        <f>D61+D62+D63</f>
        <v>3.59</v>
      </c>
      <c r="E60" s="37">
        <f t="shared" ref="E60:P60" si="8">E61+E62+E63</f>
        <v>5.57</v>
      </c>
      <c r="F60" s="37">
        <f t="shared" si="8"/>
        <v>48.08</v>
      </c>
      <c r="G60" s="37">
        <f t="shared" si="8"/>
        <v>256.79000000000002</v>
      </c>
      <c r="H60" s="37">
        <f t="shared" si="8"/>
        <v>0.09</v>
      </c>
      <c r="I60" s="37">
        <f t="shared" si="8"/>
        <v>22.58</v>
      </c>
      <c r="J60" s="37">
        <f t="shared" si="8"/>
        <v>0</v>
      </c>
      <c r="K60" s="37">
        <f t="shared" si="8"/>
        <v>1.84</v>
      </c>
      <c r="L60" s="37">
        <f t="shared" si="8"/>
        <v>44.38</v>
      </c>
      <c r="M60" s="37">
        <f t="shared" si="8"/>
        <v>29.54</v>
      </c>
      <c r="N60" s="37">
        <f t="shared" si="8"/>
        <v>12.18</v>
      </c>
      <c r="O60" s="37">
        <f t="shared" si="8"/>
        <v>1.5399999999999998</v>
      </c>
      <c r="P60" s="38">
        <f t="shared" si="8"/>
        <v>19.709999999999997</v>
      </c>
    </row>
    <row r="61" spans="1:16" x14ac:dyDescent="0.2">
      <c r="A61" s="74" t="s">
        <v>96</v>
      </c>
      <c r="B61" s="77" t="s">
        <v>122</v>
      </c>
      <c r="C61" s="6">
        <v>200</v>
      </c>
      <c r="D61" s="64">
        <v>1.93</v>
      </c>
      <c r="E61" s="64">
        <v>5.41</v>
      </c>
      <c r="F61" s="64">
        <v>13.07</v>
      </c>
      <c r="G61" s="64">
        <v>108.7</v>
      </c>
      <c r="H61" s="30">
        <v>0.06</v>
      </c>
      <c r="I61" s="64">
        <v>13.58</v>
      </c>
      <c r="J61" s="31"/>
      <c r="K61" s="64">
        <v>1.84</v>
      </c>
      <c r="L61" s="64">
        <v>34.56</v>
      </c>
      <c r="M61" s="64">
        <v>29.54</v>
      </c>
      <c r="N61" s="64">
        <v>12.18</v>
      </c>
      <c r="O61" s="64">
        <v>1.2</v>
      </c>
      <c r="P61">
        <v>11.51</v>
      </c>
    </row>
    <row r="62" spans="1:16" x14ac:dyDescent="0.2">
      <c r="A62" s="65" t="s">
        <v>72</v>
      </c>
      <c r="B62" s="13" t="s">
        <v>110</v>
      </c>
      <c r="C62" s="9" t="s">
        <v>15</v>
      </c>
      <c r="D62" s="30" t="s">
        <v>76</v>
      </c>
      <c r="E62" s="31"/>
      <c r="F62" s="30" t="s">
        <v>77</v>
      </c>
      <c r="G62" s="32" t="s">
        <v>78</v>
      </c>
      <c r="H62" s="32" t="s">
        <v>33</v>
      </c>
      <c r="I62" s="30" t="s">
        <v>79</v>
      </c>
      <c r="J62" s="31"/>
      <c r="K62" s="31"/>
      <c r="L62" s="30" t="s">
        <v>80</v>
      </c>
      <c r="M62" s="31"/>
      <c r="N62" s="31"/>
      <c r="O62" s="32" t="s">
        <v>81</v>
      </c>
      <c r="P62">
        <v>6.8</v>
      </c>
    </row>
    <row r="63" spans="1:16" x14ac:dyDescent="0.2">
      <c r="A63" s="11"/>
      <c r="B63" s="13" t="s">
        <v>10</v>
      </c>
      <c r="C63" s="9" t="s">
        <v>16</v>
      </c>
      <c r="D63" s="30" t="s">
        <v>20</v>
      </c>
      <c r="E63" s="32" t="s">
        <v>23</v>
      </c>
      <c r="F63" s="30" t="s">
        <v>108</v>
      </c>
      <c r="G63" s="30" t="s">
        <v>28</v>
      </c>
      <c r="H63" s="32" t="s">
        <v>32</v>
      </c>
      <c r="I63" s="31"/>
      <c r="J63" s="31"/>
      <c r="K63" s="31"/>
      <c r="L63" s="30" t="s">
        <v>43</v>
      </c>
      <c r="M63" s="31"/>
      <c r="N63" s="31"/>
      <c r="O63" s="32" t="s">
        <v>49</v>
      </c>
      <c r="P63">
        <v>1.4</v>
      </c>
    </row>
    <row r="64" spans="1:16" x14ac:dyDescent="0.2">
      <c r="A64" s="11"/>
      <c r="B64" s="46"/>
      <c r="C64" s="9"/>
      <c r="D64" s="14"/>
      <c r="E64" s="14"/>
      <c r="F64" s="14"/>
      <c r="G64" s="14"/>
      <c r="H64" s="14"/>
      <c r="I64" s="18"/>
      <c r="J64" s="18"/>
      <c r="K64" s="18"/>
      <c r="L64" s="14"/>
      <c r="M64" s="18"/>
      <c r="N64" s="18"/>
      <c r="O64" s="14"/>
    </row>
    <row r="65" spans="1:16" x14ac:dyDescent="0.2">
      <c r="A65" s="10"/>
      <c r="B65" s="13"/>
      <c r="C65" s="9"/>
      <c r="D65" s="14"/>
      <c r="E65" s="9"/>
      <c r="F65" s="14"/>
      <c r="G65" s="14"/>
      <c r="H65" s="9"/>
      <c r="I65" s="18"/>
      <c r="J65" s="18"/>
      <c r="K65" s="18"/>
      <c r="L65" s="14"/>
      <c r="M65" s="18"/>
      <c r="N65" s="18"/>
      <c r="O65" s="9"/>
    </row>
    <row r="66" spans="1:16" x14ac:dyDescent="0.2">
      <c r="A66" s="10"/>
      <c r="B66" s="13"/>
      <c r="C66" s="9"/>
      <c r="D66" s="14"/>
      <c r="E66" s="9"/>
      <c r="F66" s="14"/>
      <c r="G66" s="14"/>
      <c r="H66" s="9"/>
      <c r="I66" s="18"/>
      <c r="J66" s="18"/>
      <c r="K66" s="18"/>
      <c r="L66" s="14"/>
      <c r="M66" s="18"/>
      <c r="N66" s="18"/>
      <c r="O66" s="16"/>
    </row>
    <row r="67" spans="1:16" x14ac:dyDescent="0.2">
      <c r="A67" s="91" t="s">
        <v>56</v>
      </c>
      <c r="B67" s="95"/>
      <c r="C67" s="92"/>
      <c r="D67" s="37">
        <f>D69+D70+D71+D72</f>
        <v>10.93</v>
      </c>
      <c r="E67" s="37">
        <f t="shared" ref="E67:P67" si="9">E69+E70+E71+E72</f>
        <v>13.32</v>
      </c>
      <c r="F67" s="37">
        <f t="shared" si="9"/>
        <v>84.09</v>
      </c>
      <c r="G67" s="37">
        <f t="shared" si="9"/>
        <v>499.82</v>
      </c>
      <c r="H67" s="37">
        <f t="shared" si="9"/>
        <v>0.22</v>
      </c>
      <c r="I67" s="37">
        <f t="shared" si="9"/>
        <v>9.1999999999999993</v>
      </c>
      <c r="J67" s="37">
        <f t="shared" si="9"/>
        <v>0</v>
      </c>
      <c r="K67" s="37">
        <f t="shared" si="9"/>
        <v>4.2700000000000005</v>
      </c>
      <c r="L67" s="37">
        <f t="shared" si="9"/>
        <v>44.64</v>
      </c>
      <c r="M67" s="37">
        <f t="shared" si="9"/>
        <v>64.199999999999989</v>
      </c>
      <c r="N67" s="37">
        <f t="shared" si="9"/>
        <v>19.09</v>
      </c>
      <c r="O67" s="37">
        <f t="shared" si="9"/>
        <v>2.13</v>
      </c>
      <c r="P67" s="38">
        <f t="shared" si="9"/>
        <v>19.71</v>
      </c>
    </row>
    <row r="68" spans="1:16" x14ac:dyDescent="0.2">
      <c r="A68" s="26"/>
      <c r="B68" s="45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48"/>
    </row>
    <row r="69" spans="1:16" x14ac:dyDescent="0.2">
      <c r="A69" s="78" t="s">
        <v>97</v>
      </c>
      <c r="B69" s="12" t="s">
        <v>102</v>
      </c>
      <c r="C69" s="9">
        <v>200</v>
      </c>
      <c r="D69" s="32">
        <v>4.38</v>
      </c>
      <c r="E69" s="32">
        <v>3.86</v>
      </c>
      <c r="F69" s="32">
        <v>15.25</v>
      </c>
      <c r="G69" s="32">
        <v>113.24</v>
      </c>
      <c r="H69" s="32">
        <v>0.14000000000000001</v>
      </c>
      <c r="I69" s="32">
        <v>9.1999999999999993</v>
      </c>
      <c r="J69" s="31"/>
      <c r="K69" s="32">
        <v>1.57</v>
      </c>
      <c r="L69" s="32">
        <v>32.64</v>
      </c>
      <c r="M69" s="32">
        <v>32.299999999999997</v>
      </c>
      <c r="N69" s="32">
        <v>13.36</v>
      </c>
      <c r="O69" s="32">
        <v>1.42</v>
      </c>
      <c r="P69">
        <v>8.9</v>
      </c>
    </row>
    <row r="70" spans="1:16" x14ac:dyDescent="0.2">
      <c r="A70" s="75" t="s">
        <v>121</v>
      </c>
      <c r="B70" s="13" t="s">
        <v>100</v>
      </c>
      <c r="C70" s="14">
        <v>200</v>
      </c>
      <c r="D70" s="18"/>
      <c r="E70" s="18"/>
      <c r="F70" s="14">
        <v>15.6</v>
      </c>
      <c r="G70" s="14">
        <v>62.2</v>
      </c>
      <c r="H70" s="18"/>
      <c r="I70" s="18"/>
      <c r="J70" s="18"/>
      <c r="K70" s="18"/>
      <c r="L70" s="14">
        <v>0.52</v>
      </c>
      <c r="M70" s="18"/>
      <c r="N70" s="18"/>
      <c r="O70" s="14">
        <v>0.04</v>
      </c>
      <c r="P70">
        <v>2.5</v>
      </c>
    </row>
    <row r="71" spans="1:16" x14ac:dyDescent="0.2">
      <c r="A71" s="11"/>
      <c r="B71" s="13" t="s">
        <v>10</v>
      </c>
      <c r="C71" s="9" t="s">
        <v>16</v>
      </c>
      <c r="D71" s="30" t="s">
        <v>20</v>
      </c>
      <c r="E71" s="32" t="s">
        <v>23</v>
      </c>
      <c r="F71" s="30" t="s">
        <v>108</v>
      </c>
      <c r="G71" s="30" t="s">
        <v>28</v>
      </c>
      <c r="H71" s="32" t="s">
        <v>32</v>
      </c>
      <c r="I71" s="31"/>
      <c r="J71" s="31"/>
      <c r="K71" s="31"/>
      <c r="L71" s="30" t="s">
        <v>43</v>
      </c>
      <c r="M71" s="31"/>
      <c r="N71" s="31"/>
      <c r="O71" s="32" t="s">
        <v>49</v>
      </c>
      <c r="P71">
        <v>1.4</v>
      </c>
    </row>
    <row r="72" spans="1:16" x14ac:dyDescent="0.2">
      <c r="A72" s="10" t="s">
        <v>84</v>
      </c>
      <c r="B72" s="13" t="s">
        <v>83</v>
      </c>
      <c r="C72" s="9">
        <v>70</v>
      </c>
      <c r="D72" s="14">
        <v>5.03</v>
      </c>
      <c r="E72" s="9">
        <v>9.3000000000000007</v>
      </c>
      <c r="F72" s="14">
        <v>43.4</v>
      </c>
      <c r="G72" s="14">
        <v>277.5</v>
      </c>
      <c r="H72" s="9">
        <v>0.06</v>
      </c>
      <c r="I72" s="18"/>
      <c r="J72" s="18"/>
      <c r="K72" s="18">
        <v>2.7</v>
      </c>
      <c r="L72" s="14">
        <v>7.48</v>
      </c>
      <c r="M72" s="18">
        <v>31.9</v>
      </c>
      <c r="N72" s="18">
        <v>5.73</v>
      </c>
      <c r="O72" s="9">
        <v>0.45</v>
      </c>
      <c r="P72">
        <v>6.91</v>
      </c>
    </row>
    <row r="73" spans="1:16" x14ac:dyDescent="0.2">
      <c r="A73" s="11"/>
      <c r="B73" s="24"/>
      <c r="C73" s="20"/>
      <c r="D73" s="14"/>
      <c r="E73" s="9"/>
      <c r="F73" s="15"/>
      <c r="G73" s="14"/>
      <c r="H73" s="9"/>
      <c r="I73" s="21"/>
      <c r="J73" s="18"/>
      <c r="K73" s="18"/>
      <c r="L73" s="14"/>
      <c r="M73" s="18"/>
      <c r="N73" s="18"/>
      <c r="O73" s="9"/>
    </row>
    <row r="74" spans="1:16" x14ac:dyDescent="0.2">
      <c r="A74" s="26" t="s">
        <v>57</v>
      </c>
      <c r="B74" s="95" t="s">
        <v>58</v>
      </c>
      <c r="C74" s="92"/>
      <c r="D74" s="37">
        <f>D75+D76+D77</f>
        <v>4.74</v>
      </c>
      <c r="E74" s="37">
        <f t="shared" ref="E74:P74" si="10">E75+E76+E77</f>
        <v>4.6500000000000004</v>
      </c>
      <c r="F74" s="37">
        <f t="shared" si="10"/>
        <v>37.269999999999996</v>
      </c>
      <c r="G74" s="37">
        <f t="shared" si="10"/>
        <v>209.76</v>
      </c>
      <c r="H74" s="37">
        <f t="shared" si="10"/>
        <v>0.10999999999999999</v>
      </c>
      <c r="I74" s="37">
        <f t="shared" si="10"/>
        <v>17.669999999999998</v>
      </c>
      <c r="J74" s="37">
        <f t="shared" si="10"/>
        <v>0</v>
      </c>
      <c r="K74" s="37">
        <f t="shared" si="10"/>
        <v>1.62</v>
      </c>
      <c r="L74" s="37">
        <f t="shared" si="10"/>
        <v>48.14</v>
      </c>
      <c r="M74" s="37">
        <f t="shared" si="10"/>
        <v>40.99</v>
      </c>
      <c r="N74" s="37">
        <f t="shared" si="10"/>
        <v>17.18</v>
      </c>
      <c r="O74" s="37">
        <f t="shared" si="10"/>
        <v>1.7400000000000002</v>
      </c>
      <c r="P74" s="38">
        <f t="shared" si="10"/>
        <v>19.709999999999997</v>
      </c>
    </row>
    <row r="75" spans="1:16" x14ac:dyDescent="0.2">
      <c r="A75" s="59" t="s">
        <v>75</v>
      </c>
      <c r="B75" s="13" t="s">
        <v>106</v>
      </c>
      <c r="C75" s="14">
        <v>200</v>
      </c>
      <c r="D75" s="30">
        <v>1.62</v>
      </c>
      <c r="E75" s="30">
        <v>4.37</v>
      </c>
      <c r="F75" s="30">
        <v>9.0500000000000007</v>
      </c>
      <c r="G75" s="30">
        <v>81.91</v>
      </c>
      <c r="H75" s="30">
        <v>0.06</v>
      </c>
      <c r="I75" s="30">
        <v>17.02</v>
      </c>
      <c r="J75" s="31"/>
      <c r="K75" s="30">
        <v>1.62</v>
      </c>
      <c r="L75" s="30">
        <v>21.91</v>
      </c>
      <c r="M75" s="30">
        <v>40.99</v>
      </c>
      <c r="N75" s="30">
        <v>17.18</v>
      </c>
      <c r="O75" s="30">
        <v>0.63</v>
      </c>
      <c r="P75">
        <v>11.36</v>
      </c>
    </row>
    <row r="76" spans="1:16" ht="24" x14ac:dyDescent="0.2">
      <c r="A76" s="76" t="s">
        <v>104</v>
      </c>
      <c r="B76" s="28" t="s">
        <v>105</v>
      </c>
      <c r="C76" s="14" t="s">
        <v>15</v>
      </c>
      <c r="D76" s="30">
        <v>0.46</v>
      </c>
      <c r="E76" s="31"/>
      <c r="F76" s="30">
        <v>11</v>
      </c>
      <c r="G76" s="30">
        <v>45.81</v>
      </c>
      <c r="H76" s="30">
        <v>0.01</v>
      </c>
      <c r="I76" s="30">
        <v>0.65</v>
      </c>
      <c r="J76" s="31"/>
      <c r="K76" s="31"/>
      <c r="L76" s="30">
        <v>19.23</v>
      </c>
      <c r="M76" s="31"/>
      <c r="N76" s="31"/>
      <c r="O76" s="30">
        <v>0.72</v>
      </c>
      <c r="P76">
        <v>5.9</v>
      </c>
    </row>
    <row r="77" spans="1:16" x14ac:dyDescent="0.2">
      <c r="A77" s="11"/>
      <c r="B77" s="13" t="s">
        <v>10</v>
      </c>
      <c r="C77" s="9">
        <v>35</v>
      </c>
      <c r="D77" s="30">
        <v>2.66</v>
      </c>
      <c r="E77" s="32">
        <v>0.28000000000000003</v>
      </c>
      <c r="F77" s="30">
        <v>17.22</v>
      </c>
      <c r="G77" s="30">
        <v>82.04</v>
      </c>
      <c r="H77" s="32">
        <v>0.04</v>
      </c>
      <c r="I77" s="31"/>
      <c r="J77" s="31"/>
      <c r="K77" s="31"/>
      <c r="L77" s="30">
        <v>7</v>
      </c>
      <c r="M77" s="31"/>
      <c r="N77" s="31"/>
      <c r="O77" s="32">
        <v>0.39</v>
      </c>
      <c r="P77">
        <v>2.4500000000000002</v>
      </c>
    </row>
    <row r="78" spans="1:16" x14ac:dyDescent="0.2">
      <c r="A78" s="10"/>
      <c r="B78" s="13"/>
      <c r="C78" s="9"/>
      <c r="D78" s="14"/>
      <c r="E78" s="9"/>
      <c r="F78" s="14"/>
      <c r="G78" s="14"/>
      <c r="H78" s="9"/>
      <c r="I78" s="18"/>
      <c r="J78" s="18"/>
      <c r="K78" s="18"/>
      <c r="L78" s="14"/>
      <c r="M78" s="18"/>
      <c r="N78" s="18"/>
      <c r="O78" s="9"/>
    </row>
    <row r="79" spans="1:16" x14ac:dyDescent="0.2">
      <c r="A79" s="10"/>
      <c r="B79" s="13"/>
      <c r="C79" s="9"/>
      <c r="D79" s="14"/>
      <c r="E79" s="9"/>
      <c r="F79" s="14"/>
      <c r="G79" s="14"/>
      <c r="H79" s="9"/>
      <c r="I79" s="18"/>
      <c r="J79" s="18"/>
      <c r="K79" s="18"/>
      <c r="L79" s="14"/>
      <c r="M79" s="18"/>
      <c r="N79" s="18"/>
      <c r="O79" s="9"/>
    </row>
    <row r="80" spans="1:16" x14ac:dyDescent="0.2">
      <c r="A80" s="96" t="s">
        <v>59</v>
      </c>
      <c r="B80" s="97"/>
      <c r="C80" s="98"/>
      <c r="D80" s="37">
        <f>D81+D82+D83+D84</f>
        <v>4.96</v>
      </c>
      <c r="E80" s="37">
        <f t="shared" ref="E80:P80" si="11">E81+E82+E83+E84</f>
        <v>4.42</v>
      </c>
      <c r="F80" s="37">
        <f t="shared" si="11"/>
        <v>65.569999999999993</v>
      </c>
      <c r="G80" s="37">
        <f t="shared" si="11"/>
        <v>323.20999999999998</v>
      </c>
      <c r="H80" s="37">
        <f t="shared" si="11"/>
        <v>0.19000000000000003</v>
      </c>
      <c r="I80" s="37">
        <f t="shared" si="11"/>
        <v>13.22</v>
      </c>
      <c r="J80" s="37">
        <f t="shared" si="11"/>
        <v>0</v>
      </c>
      <c r="K80" s="37">
        <f t="shared" si="11"/>
        <v>1.1599999999999999</v>
      </c>
      <c r="L80" s="37">
        <f t="shared" si="11"/>
        <v>49.44</v>
      </c>
      <c r="M80" s="37">
        <f t="shared" si="11"/>
        <v>94.48</v>
      </c>
      <c r="N80" s="37">
        <f t="shared" si="11"/>
        <v>34.72</v>
      </c>
      <c r="O80" s="37">
        <f t="shared" si="11"/>
        <v>2.2400000000000002</v>
      </c>
      <c r="P80" s="38">
        <f t="shared" si="11"/>
        <v>19.71</v>
      </c>
    </row>
    <row r="81" spans="1:16" ht="24" x14ac:dyDescent="0.2">
      <c r="A81" s="65" t="s">
        <v>123</v>
      </c>
      <c r="B81" s="55" t="s">
        <v>124</v>
      </c>
      <c r="C81" s="9" t="s">
        <v>85</v>
      </c>
      <c r="D81" s="32">
        <v>1.18</v>
      </c>
      <c r="E81" s="32">
        <v>3.94</v>
      </c>
      <c r="F81" s="32">
        <v>4.87</v>
      </c>
      <c r="G81" s="32">
        <v>61</v>
      </c>
      <c r="H81" s="32">
        <v>0.1</v>
      </c>
      <c r="I81" s="32">
        <v>13.22</v>
      </c>
      <c r="J81" s="31"/>
      <c r="K81" s="32">
        <v>1</v>
      </c>
      <c r="L81" s="32">
        <v>15.24</v>
      </c>
      <c r="M81" s="32">
        <v>53.2</v>
      </c>
      <c r="N81" s="32">
        <v>21.28</v>
      </c>
      <c r="O81" s="32">
        <v>0.78</v>
      </c>
      <c r="P81">
        <v>9.61</v>
      </c>
    </row>
    <row r="82" spans="1:16" ht="24" x14ac:dyDescent="0.2">
      <c r="A82" s="68" t="s">
        <v>74</v>
      </c>
      <c r="B82" s="28" t="s">
        <v>113</v>
      </c>
      <c r="C82" s="14" t="s">
        <v>15</v>
      </c>
      <c r="D82" s="30" t="s">
        <v>114</v>
      </c>
      <c r="E82" s="30" t="s">
        <v>23</v>
      </c>
      <c r="F82" s="30" t="s">
        <v>115</v>
      </c>
      <c r="G82" s="30" t="s">
        <v>116</v>
      </c>
      <c r="H82" s="30" t="s">
        <v>112</v>
      </c>
      <c r="I82" s="31"/>
      <c r="J82" s="31"/>
      <c r="K82" s="30" t="s">
        <v>23</v>
      </c>
      <c r="L82" s="30" t="s">
        <v>117</v>
      </c>
      <c r="M82" s="30" t="s">
        <v>118</v>
      </c>
      <c r="N82" s="30" t="s">
        <v>119</v>
      </c>
      <c r="O82" s="30" t="s">
        <v>120</v>
      </c>
      <c r="P82">
        <v>7.3</v>
      </c>
    </row>
    <row r="83" spans="1:16" x14ac:dyDescent="0.2">
      <c r="A83" s="11"/>
      <c r="B83" s="13" t="s">
        <v>10</v>
      </c>
      <c r="C83" s="9">
        <v>40</v>
      </c>
      <c r="D83" s="30">
        <v>3.04</v>
      </c>
      <c r="E83" s="32">
        <v>0.32</v>
      </c>
      <c r="F83" s="30">
        <v>19.68</v>
      </c>
      <c r="G83" s="30">
        <v>93.76</v>
      </c>
      <c r="H83" s="32">
        <v>0.04</v>
      </c>
      <c r="I83" s="31"/>
      <c r="J83" s="31"/>
      <c r="K83" s="31"/>
      <c r="L83" s="30">
        <v>8</v>
      </c>
      <c r="M83" s="31"/>
      <c r="N83" s="31"/>
      <c r="O83" s="32">
        <v>0.44</v>
      </c>
      <c r="P83">
        <v>2.8</v>
      </c>
    </row>
    <row r="84" spans="1:16" x14ac:dyDescent="0.2">
      <c r="A84" s="11"/>
      <c r="B84" s="46"/>
      <c r="C84" s="9"/>
      <c r="D84" s="14"/>
      <c r="E84" s="14"/>
      <c r="F84" s="14"/>
      <c r="G84" s="14"/>
      <c r="H84" s="14"/>
      <c r="I84" s="18"/>
      <c r="J84" s="18"/>
      <c r="K84" s="18"/>
      <c r="L84" s="14"/>
      <c r="M84" s="18"/>
      <c r="N84" s="18"/>
      <c r="O84" s="14"/>
    </row>
    <row r="85" spans="1:16" x14ac:dyDescent="0.2">
      <c r="A85" s="12"/>
      <c r="B85" s="13"/>
      <c r="C85" s="9"/>
      <c r="D85" s="14"/>
      <c r="E85" s="9"/>
      <c r="F85" s="14"/>
      <c r="G85" s="14"/>
      <c r="H85" s="9"/>
      <c r="I85" s="18"/>
      <c r="J85" s="18"/>
      <c r="K85" s="18"/>
      <c r="L85" s="14"/>
      <c r="M85" s="18"/>
      <c r="N85" s="18"/>
      <c r="O85" s="9"/>
      <c r="P85" s="41"/>
    </row>
    <row r="86" spans="1:16" x14ac:dyDescent="0.2">
      <c r="A86" s="99" t="s">
        <v>71</v>
      </c>
      <c r="B86" s="100"/>
      <c r="C86" s="101"/>
      <c r="D86" s="37">
        <f>D87+D88+D89+D90</f>
        <v>5.4</v>
      </c>
      <c r="E86" s="37">
        <f t="shared" ref="E86:P86" si="12">E87+E88+E89+E90</f>
        <v>6.62</v>
      </c>
      <c r="F86" s="37">
        <f t="shared" si="12"/>
        <v>36.42</v>
      </c>
      <c r="G86" s="37">
        <f t="shared" si="12"/>
        <v>226.71999999999997</v>
      </c>
      <c r="H86" s="37">
        <f t="shared" si="12"/>
        <v>0.05</v>
      </c>
      <c r="I86" s="37">
        <f t="shared" si="12"/>
        <v>10.620000000000001</v>
      </c>
      <c r="J86" s="37">
        <f t="shared" si="12"/>
        <v>0</v>
      </c>
      <c r="K86" s="37">
        <f t="shared" si="12"/>
        <v>1.55</v>
      </c>
      <c r="L86" s="37">
        <f t="shared" si="12"/>
        <v>17.21</v>
      </c>
      <c r="M86" s="37">
        <f t="shared" si="12"/>
        <v>9.34</v>
      </c>
      <c r="N86" s="37">
        <f t="shared" si="12"/>
        <v>7.33</v>
      </c>
      <c r="O86" s="37">
        <f t="shared" si="12"/>
        <v>0.7</v>
      </c>
      <c r="P86" s="38">
        <f t="shared" si="12"/>
        <v>19.709999999999997</v>
      </c>
    </row>
    <row r="87" spans="1:16" ht="24" x14ac:dyDescent="0.2">
      <c r="A87" s="67" t="s">
        <v>86</v>
      </c>
      <c r="B87" s="55" t="s">
        <v>87</v>
      </c>
      <c r="C87" s="9" t="s">
        <v>93</v>
      </c>
      <c r="D87" s="32">
        <v>3.74</v>
      </c>
      <c r="E87" s="32">
        <v>6.46</v>
      </c>
      <c r="F87" s="32">
        <v>1.41</v>
      </c>
      <c r="G87" s="32">
        <v>78.63</v>
      </c>
      <c r="H87" s="32">
        <v>0.02</v>
      </c>
      <c r="I87" s="32">
        <v>1.62</v>
      </c>
      <c r="J87" s="31"/>
      <c r="K87" s="32">
        <v>1.55</v>
      </c>
      <c r="L87" s="32">
        <v>7.39</v>
      </c>
      <c r="M87" s="32">
        <v>9.34</v>
      </c>
      <c r="N87" s="32">
        <v>7.33</v>
      </c>
      <c r="O87" s="32">
        <v>0.36</v>
      </c>
      <c r="P87">
        <v>11.51</v>
      </c>
    </row>
    <row r="88" spans="1:16" x14ac:dyDescent="0.2">
      <c r="A88" s="65" t="s">
        <v>72</v>
      </c>
      <c r="B88" s="13" t="s">
        <v>110</v>
      </c>
      <c r="C88" s="9" t="s">
        <v>15</v>
      </c>
      <c r="D88" s="30" t="s">
        <v>76</v>
      </c>
      <c r="E88" s="31"/>
      <c r="F88" s="30" t="s">
        <v>77</v>
      </c>
      <c r="G88" s="32" t="s">
        <v>78</v>
      </c>
      <c r="H88" s="32" t="s">
        <v>33</v>
      </c>
      <c r="I88" s="30" t="s">
        <v>79</v>
      </c>
      <c r="J88" s="31"/>
      <c r="K88" s="31"/>
      <c r="L88" s="30" t="s">
        <v>80</v>
      </c>
      <c r="M88" s="31"/>
      <c r="N88" s="31"/>
      <c r="O88" s="32" t="s">
        <v>81</v>
      </c>
      <c r="P88">
        <v>6.8</v>
      </c>
    </row>
    <row r="89" spans="1:16" x14ac:dyDescent="0.2">
      <c r="A89" s="10"/>
      <c r="B89" s="29" t="s">
        <v>10</v>
      </c>
      <c r="C89" s="9" t="s">
        <v>16</v>
      </c>
      <c r="D89" s="14" t="s">
        <v>20</v>
      </c>
      <c r="E89" s="9" t="s">
        <v>23</v>
      </c>
      <c r="F89" s="14">
        <v>9.84</v>
      </c>
      <c r="G89" s="14" t="s">
        <v>28</v>
      </c>
      <c r="H89" s="9" t="s">
        <v>32</v>
      </c>
      <c r="I89" s="18"/>
      <c r="J89" s="18"/>
      <c r="K89" s="18"/>
      <c r="L89" s="14" t="s">
        <v>43</v>
      </c>
      <c r="M89" s="18"/>
      <c r="N89" s="18"/>
      <c r="O89" s="9" t="s">
        <v>49</v>
      </c>
      <c r="P89">
        <v>1.4</v>
      </c>
    </row>
    <row r="90" spans="1:16" x14ac:dyDescent="0.2">
      <c r="A90" s="11"/>
      <c r="B90" s="46"/>
      <c r="C90" s="9"/>
      <c r="D90" s="14"/>
      <c r="E90" s="14"/>
      <c r="F90" s="14"/>
      <c r="G90" s="14"/>
      <c r="H90" s="14"/>
      <c r="I90" s="18"/>
      <c r="J90" s="18"/>
      <c r="K90" s="18"/>
      <c r="L90" s="14"/>
      <c r="M90" s="18"/>
      <c r="N90" s="18"/>
      <c r="O90" s="14"/>
    </row>
    <row r="91" spans="1:16" x14ac:dyDescent="0.2">
      <c r="A91" s="11"/>
      <c r="B91" s="13"/>
      <c r="C91" s="20"/>
      <c r="D91" s="30"/>
      <c r="E91" s="32"/>
      <c r="F91" s="30"/>
      <c r="G91" s="30"/>
      <c r="H91" s="32"/>
      <c r="I91" s="31"/>
      <c r="J91" s="31"/>
      <c r="K91" s="31"/>
      <c r="L91" s="30"/>
      <c r="M91" s="31"/>
      <c r="N91" s="31"/>
      <c r="O91" s="32"/>
    </row>
    <row r="92" spans="1:16" x14ac:dyDescent="0.2">
      <c r="A92" s="102" t="s">
        <v>60</v>
      </c>
      <c r="B92" s="103"/>
      <c r="C92" s="104"/>
      <c r="D92" s="37">
        <f>D93+D94+D95+D96</f>
        <v>8.01</v>
      </c>
      <c r="E92" s="37">
        <f t="shared" ref="E92:P92" si="13">E93+E94+E95+E96</f>
        <v>8.1300000000000008</v>
      </c>
      <c r="F92" s="37">
        <f t="shared" si="13"/>
        <v>73.639999999999986</v>
      </c>
      <c r="G92" s="37">
        <f t="shared" si="13"/>
        <v>399.26</v>
      </c>
      <c r="H92" s="37">
        <f t="shared" si="13"/>
        <v>0.13</v>
      </c>
      <c r="I92" s="37">
        <f t="shared" si="13"/>
        <v>15.44</v>
      </c>
      <c r="J92" s="37">
        <f t="shared" si="13"/>
        <v>0</v>
      </c>
      <c r="K92" s="37">
        <f t="shared" si="13"/>
        <v>2.96</v>
      </c>
      <c r="L92" s="37">
        <f t="shared" si="13"/>
        <v>46.559999999999995</v>
      </c>
      <c r="M92" s="37">
        <f t="shared" si="13"/>
        <v>66.87</v>
      </c>
      <c r="N92" s="37">
        <f t="shared" si="13"/>
        <v>18.329999999999998</v>
      </c>
      <c r="O92" s="37">
        <f t="shared" si="13"/>
        <v>1.85</v>
      </c>
      <c r="P92" s="38">
        <f t="shared" si="13"/>
        <v>19.71</v>
      </c>
    </row>
    <row r="93" spans="1:16" x14ac:dyDescent="0.2">
      <c r="A93" s="54" t="s">
        <v>82</v>
      </c>
      <c r="B93" s="63" t="s">
        <v>109</v>
      </c>
      <c r="C93" s="6">
        <v>200</v>
      </c>
      <c r="D93" s="64">
        <v>1.77</v>
      </c>
      <c r="E93" s="64">
        <v>4.32</v>
      </c>
      <c r="F93" s="64">
        <v>11.94</v>
      </c>
      <c r="G93" s="64">
        <v>93.6</v>
      </c>
      <c r="H93" s="64">
        <v>0.03</v>
      </c>
      <c r="I93" s="64">
        <v>15.44</v>
      </c>
      <c r="J93" s="31"/>
      <c r="K93" s="64">
        <v>1.59</v>
      </c>
      <c r="L93" s="64">
        <v>31.14</v>
      </c>
      <c r="M93" s="64">
        <v>25.41</v>
      </c>
      <c r="N93" s="64">
        <v>10.78</v>
      </c>
      <c r="O93" s="64">
        <v>0.91</v>
      </c>
      <c r="P93">
        <v>10.96</v>
      </c>
    </row>
    <row r="94" spans="1:16" ht="12" customHeight="1" x14ac:dyDescent="0.2">
      <c r="A94" s="75" t="s">
        <v>121</v>
      </c>
      <c r="B94" s="13" t="s">
        <v>100</v>
      </c>
      <c r="C94" s="14">
        <v>200</v>
      </c>
      <c r="D94" s="18"/>
      <c r="E94" s="18"/>
      <c r="F94" s="14">
        <v>15.6</v>
      </c>
      <c r="G94" s="14">
        <v>62.2</v>
      </c>
      <c r="H94" s="18"/>
      <c r="I94" s="18"/>
      <c r="J94" s="18"/>
      <c r="K94" s="18"/>
      <c r="L94" s="14">
        <v>0.52</v>
      </c>
      <c r="M94" s="18"/>
      <c r="N94" s="18"/>
      <c r="O94" s="14">
        <v>0.04</v>
      </c>
      <c r="P94">
        <v>2.5</v>
      </c>
    </row>
    <row r="95" spans="1:16" x14ac:dyDescent="0.2">
      <c r="A95" s="10"/>
      <c r="B95" s="29" t="s">
        <v>10</v>
      </c>
      <c r="C95" s="9" t="s">
        <v>16</v>
      </c>
      <c r="D95" s="14" t="s">
        <v>20</v>
      </c>
      <c r="E95" s="9" t="s">
        <v>23</v>
      </c>
      <c r="F95" s="14">
        <v>9.84</v>
      </c>
      <c r="G95" s="14" t="s">
        <v>28</v>
      </c>
      <c r="H95" s="9" t="s">
        <v>32</v>
      </c>
      <c r="I95" s="18"/>
      <c r="J95" s="18"/>
      <c r="K95" s="18"/>
      <c r="L95" s="14" t="s">
        <v>43</v>
      </c>
      <c r="M95" s="18"/>
      <c r="N95" s="18"/>
      <c r="O95" s="9" t="s">
        <v>49</v>
      </c>
      <c r="P95">
        <v>1.4</v>
      </c>
    </row>
    <row r="96" spans="1:16" x14ac:dyDescent="0.2">
      <c r="A96" s="54" t="s">
        <v>126</v>
      </c>
      <c r="B96" s="77" t="s">
        <v>127</v>
      </c>
      <c r="C96" s="6">
        <v>60</v>
      </c>
      <c r="D96" s="64">
        <v>4.72</v>
      </c>
      <c r="E96" s="64">
        <v>3.65</v>
      </c>
      <c r="F96" s="64">
        <v>36.26</v>
      </c>
      <c r="G96" s="64">
        <v>196.58</v>
      </c>
      <c r="H96" s="64">
        <v>0.08</v>
      </c>
      <c r="I96" s="31"/>
      <c r="J96" s="31"/>
      <c r="K96" s="31">
        <v>1.37</v>
      </c>
      <c r="L96" s="64">
        <v>10.9</v>
      </c>
      <c r="M96" s="31">
        <v>41.46</v>
      </c>
      <c r="N96" s="31">
        <v>7.55</v>
      </c>
      <c r="O96" s="64">
        <v>0.68</v>
      </c>
      <c r="P96">
        <v>4.8499999999999996</v>
      </c>
    </row>
    <row r="97" spans="1:16" x14ac:dyDescent="0.2">
      <c r="A97" s="23"/>
      <c r="B97" s="24"/>
      <c r="C97" s="20"/>
      <c r="D97" s="14"/>
      <c r="E97" s="9"/>
      <c r="F97" s="14"/>
      <c r="G97" s="14"/>
      <c r="H97" s="9"/>
      <c r="I97" s="18"/>
      <c r="J97" s="18"/>
      <c r="K97" s="18"/>
      <c r="L97" s="14"/>
      <c r="M97" s="18"/>
      <c r="N97" s="18"/>
      <c r="O97" s="9"/>
    </row>
    <row r="98" spans="1:16" x14ac:dyDescent="0.2">
      <c r="A98" s="91" t="s">
        <v>61</v>
      </c>
      <c r="B98" s="95"/>
      <c r="C98" s="92"/>
      <c r="D98" s="35">
        <f>D99+D100+D101+D102</f>
        <v>4.0600000000000005</v>
      </c>
      <c r="E98" s="35">
        <f t="shared" ref="E98:P98" si="14">E99+E100+E101+E102</f>
        <v>5.59</v>
      </c>
      <c r="F98" s="35">
        <f t="shared" si="14"/>
        <v>34.89</v>
      </c>
      <c r="G98" s="35">
        <f t="shared" si="14"/>
        <v>206.07999999999998</v>
      </c>
      <c r="H98" s="35">
        <f t="shared" si="14"/>
        <v>0.09</v>
      </c>
      <c r="I98" s="35">
        <f t="shared" si="14"/>
        <v>14.23</v>
      </c>
      <c r="J98" s="35">
        <f t="shared" si="14"/>
        <v>0</v>
      </c>
      <c r="K98" s="35">
        <f t="shared" si="14"/>
        <v>1.84</v>
      </c>
      <c r="L98" s="35">
        <f t="shared" si="14"/>
        <v>58.190000000000005</v>
      </c>
      <c r="M98" s="35">
        <f t="shared" si="14"/>
        <v>29.54</v>
      </c>
      <c r="N98" s="35">
        <f t="shared" si="14"/>
        <v>12.18</v>
      </c>
      <c r="O98" s="35">
        <f t="shared" si="14"/>
        <v>2.16</v>
      </c>
      <c r="P98" s="36">
        <f t="shared" si="14"/>
        <v>19.71</v>
      </c>
    </row>
    <row r="99" spans="1:16" x14ac:dyDescent="0.2">
      <c r="A99" s="74" t="s">
        <v>96</v>
      </c>
      <c r="B99" s="77" t="s">
        <v>122</v>
      </c>
      <c r="C99" s="6">
        <v>200</v>
      </c>
      <c r="D99" s="64">
        <v>1.93</v>
      </c>
      <c r="E99" s="64">
        <v>5.41</v>
      </c>
      <c r="F99" s="64">
        <v>13.07</v>
      </c>
      <c r="G99" s="64">
        <v>108.7</v>
      </c>
      <c r="H99" s="30">
        <v>0.06</v>
      </c>
      <c r="I99" s="64">
        <v>13.58</v>
      </c>
      <c r="J99" s="31"/>
      <c r="K99" s="64">
        <v>1.84</v>
      </c>
      <c r="L99" s="64">
        <v>34.56</v>
      </c>
      <c r="M99" s="64">
        <v>29.54</v>
      </c>
      <c r="N99" s="64">
        <v>12.18</v>
      </c>
      <c r="O99" s="64">
        <v>1.2</v>
      </c>
      <c r="P99">
        <v>12.24</v>
      </c>
    </row>
    <row r="100" spans="1:16" ht="24" x14ac:dyDescent="0.2">
      <c r="A100" s="76" t="s">
        <v>104</v>
      </c>
      <c r="B100" s="28" t="s">
        <v>105</v>
      </c>
      <c r="C100" s="14" t="s">
        <v>15</v>
      </c>
      <c r="D100" s="30">
        <v>0.46</v>
      </c>
      <c r="E100" s="31"/>
      <c r="F100" s="30">
        <v>11</v>
      </c>
      <c r="G100" s="30">
        <v>45.81</v>
      </c>
      <c r="H100" s="30">
        <v>0.01</v>
      </c>
      <c r="I100" s="30">
        <v>0.65</v>
      </c>
      <c r="J100" s="31"/>
      <c r="K100" s="31"/>
      <c r="L100" s="30">
        <v>19.23</v>
      </c>
      <c r="M100" s="31"/>
      <c r="N100" s="31"/>
      <c r="O100" s="30">
        <v>0.72</v>
      </c>
      <c r="P100">
        <v>5.9</v>
      </c>
    </row>
    <row r="101" spans="1:16" x14ac:dyDescent="0.2">
      <c r="A101" s="10"/>
      <c r="B101" s="29" t="s">
        <v>10</v>
      </c>
      <c r="C101" s="9">
        <v>22</v>
      </c>
      <c r="D101" s="14">
        <v>1.67</v>
      </c>
      <c r="E101" s="9">
        <v>0.18</v>
      </c>
      <c r="F101" s="14">
        <v>10.82</v>
      </c>
      <c r="G101" s="14">
        <v>51.57</v>
      </c>
      <c r="H101" s="9" t="s">
        <v>32</v>
      </c>
      <c r="I101" s="18"/>
      <c r="J101" s="18"/>
      <c r="K101" s="18"/>
      <c r="L101" s="14">
        <v>4.4000000000000004</v>
      </c>
      <c r="M101" s="18"/>
      <c r="N101" s="18"/>
      <c r="O101" s="9">
        <v>0.24</v>
      </c>
      <c r="P101">
        <v>1.57</v>
      </c>
    </row>
    <row r="102" spans="1:16" x14ac:dyDescent="0.2">
      <c r="A102" s="12"/>
      <c r="B102" s="13"/>
      <c r="C102" s="9"/>
      <c r="D102" s="14"/>
      <c r="E102" s="9"/>
      <c r="F102" s="14"/>
      <c r="G102" s="14"/>
      <c r="H102" s="9"/>
      <c r="I102" s="18"/>
      <c r="J102" s="18"/>
      <c r="K102" s="18"/>
      <c r="L102" s="14"/>
      <c r="M102" s="18"/>
      <c r="N102" s="18"/>
      <c r="O102" s="9"/>
      <c r="P102" s="41"/>
    </row>
    <row r="103" spans="1:16" x14ac:dyDescent="0.2">
      <c r="A103" s="10"/>
      <c r="B103" s="13"/>
      <c r="C103" s="9"/>
      <c r="D103" s="14"/>
      <c r="E103" s="9"/>
      <c r="F103" s="14"/>
      <c r="G103" s="14"/>
      <c r="H103" s="9"/>
      <c r="I103" s="18"/>
      <c r="J103" s="18"/>
      <c r="K103" s="18"/>
      <c r="L103" s="14"/>
      <c r="M103" s="18"/>
      <c r="N103" s="18"/>
      <c r="O103" s="9"/>
    </row>
    <row r="104" spans="1:16" x14ac:dyDescent="0.2">
      <c r="A104" s="10"/>
      <c r="B104" s="13"/>
      <c r="C104" s="9"/>
      <c r="D104" s="14"/>
      <c r="E104" s="9"/>
      <c r="F104" s="14"/>
      <c r="G104" s="14"/>
      <c r="H104" s="9"/>
      <c r="I104" s="18"/>
      <c r="J104" s="18"/>
      <c r="K104" s="18"/>
      <c r="L104" s="14"/>
      <c r="M104" s="18"/>
      <c r="N104" s="18"/>
      <c r="O104" s="9"/>
    </row>
    <row r="105" spans="1:16" x14ac:dyDescent="0.2">
      <c r="A105" s="91" t="s">
        <v>62</v>
      </c>
      <c r="B105" s="95"/>
      <c r="C105" s="92"/>
      <c r="D105" s="35">
        <f>D106+D107+D108+D109</f>
        <v>3.32</v>
      </c>
      <c r="E105" s="35">
        <f t="shared" ref="E105:P105" si="15">E106+E107+E108+E109</f>
        <v>4.88</v>
      </c>
      <c r="F105" s="35">
        <f t="shared" si="15"/>
        <v>42.39</v>
      </c>
      <c r="G105" s="35">
        <f t="shared" si="15"/>
        <v>226.68</v>
      </c>
      <c r="H105" s="35">
        <f t="shared" si="15"/>
        <v>0.09</v>
      </c>
      <c r="I105" s="35">
        <f t="shared" si="15"/>
        <v>33.239999999999995</v>
      </c>
      <c r="J105" s="35">
        <f t="shared" si="15"/>
        <v>0</v>
      </c>
      <c r="K105" s="35">
        <f t="shared" si="15"/>
        <v>1.59</v>
      </c>
      <c r="L105" s="35">
        <f t="shared" si="15"/>
        <v>43.26</v>
      </c>
      <c r="M105" s="35">
        <f t="shared" si="15"/>
        <v>35.42</v>
      </c>
      <c r="N105" s="35">
        <f t="shared" si="15"/>
        <v>16.079999999999998</v>
      </c>
      <c r="O105" s="35">
        <f t="shared" si="15"/>
        <v>0.95</v>
      </c>
      <c r="P105" s="36">
        <f t="shared" si="15"/>
        <v>19.709999999999997</v>
      </c>
    </row>
    <row r="106" spans="1:16" ht="24" x14ac:dyDescent="0.2">
      <c r="A106" s="67" t="s">
        <v>88</v>
      </c>
      <c r="B106" s="55" t="s">
        <v>125</v>
      </c>
      <c r="C106" s="9" t="s">
        <v>85</v>
      </c>
      <c r="D106" s="32">
        <v>1.66</v>
      </c>
      <c r="E106" s="32">
        <v>4.72</v>
      </c>
      <c r="F106" s="32">
        <v>7.38</v>
      </c>
      <c r="G106" s="32">
        <v>78.59</v>
      </c>
      <c r="H106" s="32">
        <v>0.06</v>
      </c>
      <c r="I106" s="32">
        <v>24.24</v>
      </c>
      <c r="J106" s="31"/>
      <c r="K106" s="32">
        <v>1.59</v>
      </c>
      <c r="L106" s="32">
        <v>33.44</v>
      </c>
      <c r="M106" s="32">
        <v>35.42</v>
      </c>
      <c r="N106" s="32">
        <v>16.079999999999998</v>
      </c>
      <c r="O106" s="32">
        <v>0.61</v>
      </c>
      <c r="P106">
        <v>11.51</v>
      </c>
    </row>
    <row r="107" spans="1:16" x14ac:dyDescent="0.2">
      <c r="A107" s="65" t="s">
        <v>72</v>
      </c>
      <c r="B107" s="13" t="s">
        <v>110</v>
      </c>
      <c r="C107" s="9" t="s">
        <v>15</v>
      </c>
      <c r="D107" s="30" t="s">
        <v>76</v>
      </c>
      <c r="E107" s="31"/>
      <c r="F107" s="30" t="s">
        <v>77</v>
      </c>
      <c r="G107" s="32" t="s">
        <v>78</v>
      </c>
      <c r="H107" s="32" t="s">
        <v>33</v>
      </c>
      <c r="I107" s="30" t="s">
        <v>79</v>
      </c>
      <c r="J107" s="31"/>
      <c r="K107" s="31"/>
      <c r="L107" s="30" t="s">
        <v>80</v>
      </c>
      <c r="M107" s="31"/>
      <c r="N107" s="31"/>
      <c r="O107" s="32" t="s">
        <v>81</v>
      </c>
      <c r="P107">
        <v>6.8</v>
      </c>
    </row>
    <row r="108" spans="1:16" x14ac:dyDescent="0.2">
      <c r="A108" s="10"/>
      <c r="B108" s="29" t="s">
        <v>10</v>
      </c>
      <c r="C108" s="9" t="s">
        <v>16</v>
      </c>
      <c r="D108" s="14" t="s">
        <v>20</v>
      </c>
      <c r="E108" s="9" t="s">
        <v>23</v>
      </c>
      <c r="F108" s="14">
        <v>9.84</v>
      </c>
      <c r="G108" s="14" t="s">
        <v>28</v>
      </c>
      <c r="H108" s="9" t="s">
        <v>32</v>
      </c>
      <c r="I108" s="18"/>
      <c r="J108" s="18"/>
      <c r="K108" s="18"/>
      <c r="L108" s="14" t="s">
        <v>43</v>
      </c>
      <c r="M108" s="18"/>
      <c r="N108" s="18"/>
      <c r="O108" s="9" t="s">
        <v>49</v>
      </c>
      <c r="P108">
        <v>1.4</v>
      </c>
    </row>
    <row r="109" spans="1:16" x14ac:dyDescent="0.2">
      <c r="A109" s="11"/>
      <c r="B109" s="46"/>
      <c r="C109" s="9"/>
      <c r="D109" s="14"/>
      <c r="E109" s="14"/>
      <c r="F109" s="14"/>
      <c r="G109" s="14"/>
      <c r="H109" s="14"/>
      <c r="I109" s="18"/>
      <c r="J109" s="18"/>
      <c r="K109" s="18"/>
      <c r="L109" s="14"/>
      <c r="M109" s="18"/>
      <c r="N109" s="18"/>
      <c r="O109" s="14"/>
    </row>
    <row r="110" spans="1:16" x14ac:dyDescent="0.2">
      <c r="A110" s="10"/>
      <c r="B110" s="13"/>
      <c r="C110" s="9"/>
      <c r="D110" s="14"/>
      <c r="E110" s="9"/>
      <c r="F110" s="14"/>
      <c r="G110" s="14"/>
      <c r="H110" s="9"/>
      <c r="I110" s="18"/>
      <c r="J110" s="18"/>
      <c r="K110" s="18"/>
      <c r="L110" s="14"/>
      <c r="M110" s="18"/>
      <c r="N110" s="18"/>
      <c r="O110" s="9"/>
    </row>
    <row r="111" spans="1:16" x14ac:dyDescent="0.2">
      <c r="A111" s="91" t="s">
        <v>63</v>
      </c>
      <c r="B111" s="95"/>
      <c r="C111" s="92"/>
      <c r="D111" s="35">
        <f>D112+D113+D114+D115</f>
        <v>4.99</v>
      </c>
      <c r="E111" s="35">
        <f t="shared" ref="E111:P111" si="16">E112+E113+E114+E115</f>
        <v>8.07</v>
      </c>
      <c r="F111" s="35">
        <f t="shared" si="16"/>
        <v>47.83</v>
      </c>
      <c r="G111" s="35">
        <f t="shared" si="16"/>
        <v>283.56</v>
      </c>
      <c r="H111" s="35">
        <f t="shared" si="16"/>
        <v>0.14000000000000001</v>
      </c>
      <c r="I111" s="35">
        <f t="shared" si="16"/>
        <v>13.43</v>
      </c>
      <c r="J111" s="35">
        <f t="shared" si="16"/>
        <v>0</v>
      </c>
      <c r="K111" s="35">
        <f t="shared" si="16"/>
        <v>1.63</v>
      </c>
      <c r="L111" s="35">
        <f t="shared" si="16"/>
        <v>33.64</v>
      </c>
      <c r="M111" s="35">
        <f t="shared" si="16"/>
        <v>54.5</v>
      </c>
      <c r="N111" s="35">
        <f t="shared" si="16"/>
        <v>19</v>
      </c>
      <c r="O111" s="35">
        <f t="shared" si="16"/>
        <v>1.47</v>
      </c>
      <c r="P111" s="36">
        <f t="shared" si="16"/>
        <v>19.709999999999997</v>
      </c>
    </row>
    <row r="112" spans="1:16" x14ac:dyDescent="0.2">
      <c r="A112" s="54" t="s">
        <v>73</v>
      </c>
      <c r="B112" s="55" t="s">
        <v>103</v>
      </c>
      <c r="C112" s="9">
        <v>200</v>
      </c>
      <c r="D112" s="32">
        <v>2.04</v>
      </c>
      <c r="E112" s="32">
        <v>4.8600000000000003</v>
      </c>
      <c r="F112" s="32">
        <v>13.84</v>
      </c>
      <c r="G112" s="32">
        <v>107.17</v>
      </c>
      <c r="H112" s="32">
        <v>0.09</v>
      </c>
      <c r="I112" s="32">
        <v>13.43</v>
      </c>
      <c r="J112" s="31"/>
      <c r="K112" s="32">
        <v>1.63</v>
      </c>
      <c r="L112" s="32">
        <v>20.72</v>
      </c>
      <c r="M112" s="32">
        <v>54.5</v>
      </c>
      <c r="N112" s="32">
        <v>19</v>
      </c>
      <c r="O112" s="32">
        <v>0.79</v>
      </c>
      <c r="P112">
        <v>12.2</v>
      </c>
    </row>
    <row r="113" spans="1:16" x14ac:dyDescent="0.2">
      <c r="A113" s="75" t="s">
        <v>121</v>
      </c>
      <c r="B113" s="13" t="s">
        <v>100</v>
      </c>
      <c r="C113" s="14">
        <v>200</v>
      </c>
      <c r="D113" s="18"/>
      <c r="E113" s="18"/>
      <c r="F113" s="14">
        <v>15.6</v>
      </c>
      <c r="G113" s="14">
        <v>62.2</v>
      </c>
      <c r="H113" s="18"/>
      <c r="I113" s="18"/>
      <c r="J113" s="18"/>
      <c r="K113" s="18"/>
      <c r="L113" s="14">
        <v>0.52</v>
      </c>
      <c r="M113" s="18"/>
      <c r="N113" s="18"/>
      <c r="O113" s="14">
        <v>0.04</v>
      </c>
      <c r="P113">
        <v>2.5</v>
      </c>
    </row>
    <row r="114" spans="1:16" x14ac:dyDescent="0.2">
      <c r="A114" s="10"/>
      <c r="B114" s="29" t="s">
        <v>10</v>
      </c>
      <c r="C114" s="9" t="s">
        <v>16</v>
      </c>
      <c r="D114" s="14" t="s">
        <v>20</v>
      </c>
      <c r="E114" s="9" t="s">
        <v>23</v>
      </c>
      <c r="F114" s="14">
        <v>9.84</v>
      </c>
      <c r="G114" s="14" t="s">
        <v>28</v>
      </c>
      <c r="H114" s="9" t="s">
        <v>32</v>
      </c>
      <c r="I114" s="18"/>
      <c r="J114" s="18"/>
      <c r="K114" s="18"/>
      <c r="L114" s="14" t="s">
        <v>43</v>
      </c>
      <c r="M114" s="18"/>
      <c r="N114" s="18"/>
      <c r="O114" s="9" t="s">
        <v>49</v>
      </c>
      <c r="P114">
        <v>1.4</v>
      </c>
    </row>
    <row r="115" spans="1:16" x14ac:dyDescent="0.2">
      <c r="A115" s="11"/>
      <c r="B115" s="46" t="s">
        <v>128</v>
      </c>
      <c r="C115" s="9">
        <v>15</v>
      </c>
      <c r="D115" s="14">
        <v>1.43</v>
      </c>
      <c r="E115" s="14">
        <v>3.05</v>
      </c>
      <c r="F115" s="14">
        <v>8.5500000000000007</v>
      </c>
      <c r="G115" s="14">
        <v>67.31</v>
      </c>
      <c r="H115" s="14">
        <v>0.03</v>
      </c>
      <c r="I115" s="18"/>
      <c r="J115" s="18"/>
      <c r="K115" s="18"/>
      <c r="L115" s="14">
        <v>8.4</v>
      </c>
      <c r="M115" s="18"/>
      <c r="N115" s="18"/>
      <c r="O115" s="14">
        <v>0.42</v>
      </c>
      <c r="P115" s="41">
        <v>3.61</v>
      </c>
    </row>
    <row r="116" spans="1:16" x14ac:dyDescent="0.2">
      <c r="A116" s="12"/>
      <c r="B116" s="13"/>
      <c r="C116" s="9"/>
      <c r="D116" s="14"/>
      <c r="E116" s="9"/>
      <c r="F116" s="14"/>
      <c r="G116" s="14"/>
      <c r="H116" s="9"/>
      <c r="I116" s="18"/>
      <c r="J116" s="18"/>
      <c r="K116" s="18"/>
      <c r="L116" s="14"/>
      <c r="M116" s="18"/>
      <c r="N116" s="18"/>
      <c r="O116" s="9"/>
      <c r="P116" s="41"/>
    </row>
    <row r="117" spans="1:16" x14ac:dyDescent="0.2">
      <c r="A117" s="91" t="s">
        <v>64</v>
      </c>
      <c r="B117" s="95"/>
      <c r="C117" s="92"/>
      <c r="D117" s="35">
        <f>D118+D119+D120+D121</f>
        <v>12.190000000000001</v>
      </c>
      <c r="E117" s="35">
        <f t="shared" ref="E117:P117" si="17">E118+E119+E120+E121</f>
        <v>8.879999999999999</v>
      </c>
      <c r="F117" s="35">
        <f t="shared" si="17"/>
        <v>89.039999999999992</v>
      </c>
      <c r="G117" s="35">
        <f t="shared" si="17"/>
        <v>484.43</v>
      </c>
      <c r="H117" s="35">
        <f t="shared" si="17"/>
        <v>0.26</v>
      </c>
      <c r="I117" s="35">
        <f t="shared" si="17"/>
        <v>9.1999999999999993</v>
      </c>
      <c r="J117" s="35">
        <f t="shared" si="17"/>
        <v>0</v>
      </c>
      <c r="K117" s="35">
        <f t="shared" si="17"/>
        <v>3.39</v>
      </c>
      <c r="L117" s="35">
        <f t="shared" si="17"/>
        <v>51.690000000000005</v>
      </c>
      <c r="M117" s="35">
        <f t="shared" si="17"/>
        <v>87.58</v>
      </c>
      <c r="N117" s="35">
        <f t="shared" si="17"/>
        <v>23.42</v>
      </c>
      <c r="O117" s="35">
        <f t="shared" si="17"/>
        <v>2.58</v>
      </c>
      <c r="P117" s="36">
        <f t="shared" si="17"/>
        <v>19.71</v>
      </c>
    </row>
    <row r="118" spans="1:16" x14ac:dyDescent="0.2">
      <c r="A118" s="78" t="s">
        <v>97</v>
      </c>
      <c r="B118" s="12" t="s">
        <v>102</v>
      </c>
      <c r="C118" s="9">
        <v>200</v>
      </c>
      <c r="D118" s="32">
        <v>4.38</v>
      </c>
      <c r="E118" s="32">
        <v>3.86</v>
      </c>
      <c r="F118" s="32">
        <v>15.25</v>
      </c>
      <c r="G118" s="32">
        <v>113.24</v>
      </c>
      <c r="H118" s="32">
        <v>0.14000000000000001</v>
      </c>
      <c r="I118" s="32">
        <v>9.1999999999999993</v>
      </c>
      <c r="J118" s="31"/>
      <c r="K118" s="32">
        <v>1.57</v>
      </c>
      <c r="L118" s="32">
        <v>32.64</v>
      </c>
      <c r="M118" s="32">
        <v>32.299999999999997</v>
      </c>
      <c r="N118" s="32">
        <v>13.36</v>
      </c>
      <c r="O118" s="32">
        <v>1.42</v>
      </c>
      <c r="P118">
        <v>8.9</v>
      </c>
    </row>
    <row r="119" spans="1:16" x14ac:dyDescent="0.2">
      <c r="A119" s="75" t="s">
        <v>121</v>
      </c>
      <c r="B119" s="13" t="s">
        <v>100</v>
      </c>
      <c r="C119" s="14">
        <v>200</v>
      </c>
      <c r="D119" s="18"/>
      <c r="E119" s="18"/>
      <c r="F119" s="14">
        <v>15.6</v>
      </c>
      <c r="G119" s="14">
        <v>62.2</v>
      </c>
      <c r="H119" s="18"/>
      <c r="I119" s="18"/>
      <c r="J119" s="18"/>
      <c r="K119" s="18"/>
      <c r="L119" s="14">
        <v>0.52</v>
      </c>
      <c r="M119" s="18"/>
      <c r="N119" s="18"/>
      <c r="O119" s="14">
        <v>0.04</v>
      </c>
      <c r="P119">
        <v>2.5</v>
      </c>
    </row>
    <row r="120" spans="1:16" x14ac:dyDescent="0.2">
      <c r="A120" s="10"/>
      <c r="B120" s="29" t="s">
        <v>10</v>
      </c>
      <c r="C120" s="9" t="s">
        <v>16</v>
      </c>
      <c r="D120" s="14" t="s">
        <v>20</v>
      </c>
      <c r="E120" s="9" t="s">
        <v>23</v>
      </c>
      <c r="F120" s="14">
        <v>9.84</v>
      </c>
      <c r="G120" s="14" t="s">
        <v>28</v>
      </c>
      <c r="H120" s="9" t="s">
        <v>32</v>
      </c>
      <c r="I120" s="18"/>
      <c r="J120" s="18"/>
      <c r="K120" s="18"/>
      <c r="L120" s="14" t="s">
        <v>43</v>
      </c>
      <c r="M120" s="18"/>
      <c r="N120" s="18"/>
      <c r="O120" s="9" t="s">
        <v>49</v>
      </c>
      <c r="P120">
        <v>1.4</v>
      </c>
    </row>
    <row r="121" spans="1:16" x14ac:dyDescent="0.2">
      <c r="A121" s="54" t="s">
        <v>126</v>
      </c>
      <c r="B121" s="77" t="s">
        <v>127</v>
      </c>
      <c r="C121" s="6">
        <v>80</v>
      </c>
      <c r="D121" s="64">
        <v>6.29</v>
      </c>
      <c r="E121" s="64">
        <v>4.8600000000000003</v>
      </c>
      <c r="F121" s="64">
        <v>48.35</v>
      </c>
      <c r="G121" s="64">
        <v>262.11</v>
      </c>
      <c r="H121" s="64">
        <v>0.1</v>
      </c>
      <c r="I121" s="31"/>
      <c r="J121" s="31"/>
      <c r="K121" s="31">
        <v>1.82</v>
      </c>
      <c r="L121" s="64">
        <v>14.53</v>
      </c>
      <c r="M121" s="31">
        <v>55.28</v>
      </c>
      <c r="N121" s="31">
        <v>10.06</v>
      </c>
      <c r="O121" s="64">
        <v>0.9</v>
      </c>
      <c r="P121">
        <v>6.91</v>
      </c>
    </row>
    <row r="122" spans="1:16" x14ac:dyDescent="0.2">
      <c r="A122" s="11"/>
      <c r="B122" s="13"/>
      <c r="C122" s="20"/>
      <c r="D122" s="30"/>
      <c r="E122" s="32"/>
      <c r="F122" s="30"/>
      <c r="G122" s="30"/>
      <c r="H122" s="32"/>
      <c r="I122" s="31"/>
      <c r="J122" s="31"/>
      <c r="K122" s="31"/>
      <c r="L122" s="30"/>
      <c r="M122" s="31"/>
      <c r="N122" s="31"/>
      <c r="O122" s="32"/>
    </row>
    <row r="123" spans="1:16" x14ac:dyDescent="0.2">
      <c r="A123" s="91" t="s">
        <v>65</v>
      </c>
      <c r="B123" s="95"/>
      <c r="C123" s="92"/>
      <c r="D123" s="35">
        <f>D124+D125+D126+D127</f>
        <v>3.43</v>
      </c>
      <c r="E123" s="35">
        <f t="shared" ref="E123:P123" si="18">E124+E125+E126+E127</f>
        <v>4.55</v>
      </c>
      <c r="F123" s="35">
        <f t="shared" si="18"/>
        <v>45.04</v>
      </c>
      <c r="G123" s="35">
        <f t="shared" si="18"/>
        <v>234.69</v>
      </c>
      <c r="H123" s="35">
        <f t="shared" si="18"/>
        <v>0.09</v>
      </c>
      <c r="I123" s="35">
        <f t="shared" si="18"/>
        <v>26.02</v>
      </c>
      <c r="J123" s="35">
        <f t="shared" si="18"/>
        <v>0</v>
      </c>
      <c r="K123" s="35">
        <f t="shared" si="18"/>
        <v>1.62</v>
      </c>
      <c r="L123" s="35">
        <f t="shared" si="18"/>
        <v>32.130000000000003</v>
      </c>
      <c r="M123" s="35">
        <f t="shared" si="18"/>
        <v>40.99</v>
      </c>
      <c r="N123" s="35">
        <f t="shared" si="18"/>
        <v>17.18</v>
      </c>
      <c r="O123" s="35">
        <f t="shared" si="18"/>
        <v>0.99</v>
      </c>
      <c r="P123" s="36">
        <f t="shared" si="18"/>
        <v>19.71</v>
      </c>
    </row>
    <row r="124" spans="1:16" x14ac:dyDescent="0.2">
      <c r="A124" s="59" t="s">
        <v>75</v>
      </c>
      <c r="B124" s="13" t="s">
        <v>106</v>
      </c>
      <c r="C124" s="14">
        <v>200</v>
      </c>
      <c r="D124" s="30">
        <v>1.62</v>
      </c>
      <c r="E124" s="30">
        <v>4.37</v>
      </c>
      <c r="F124" s="30">
        <v>9.0500000000000007</v>
      </c>
      <c r="G124" s="30">
        <v>81.91</v>
      </c>
      <c r="H124" s="30">
        <v>0.06</v>
      </c>
      <c r="I124" s="30">
        <v>17.02</v>
      </c>
      <c r="J124" s="31"/>
      <c r="K124" s="30">
        <v>1.62</v>
      </c>
      <c r="L124" s="30">
        <v>21.91</v>
      </c>
      <c r="M124" s="30">
        <v>40.99</v>
      </c>
      <c r="N124" s="30">
        <v>17.18</v>
      </c>
      <c r="O124" s="30">
        <v>0.63</v>
      </c>
      <c r="P124">
        <v>11.36</v>
      </c>
    </row>
    <row r="125" spans="1:16" x14ac:dyDescent="0.2">
      <c r="A125" s="65" t="s">
        <v>72</v>
      </c>
      <c r="B125" s="13" t="s">
        <v>110</v>
      </c>
      <c r="C125" s="9" t="s">
        <v>15</v>
      </c>
      <c r="D125" s="30" t="s">
        <v>76</v>
      </c>
      <c r="E125" s="31"/>
      <c r="F125" s="30" t="s">
        <v>77</v>
      </c>
      <c r="G125" s="32" t="s">
        <v>78</v>
      </c>
      <c r="H125" s="32" t="s">
        <v>33</v>
      </c>
      <c r="I125" s="30" t="s">
        <v>79</v>
      </c>
      <c r="J125" s="31"/>
      <c r="K125" s="31"/>
      <c r="L125" s="30" t="s">
        <v>80</v>
      </c>
      <c r="M125" s="31"/>
      <c r="N125" s="31"/>
      <c r="O125" s="32" t="s">
        <v>81</v>
      </c>
      <c r="P125">
        <v>6.8</v>
      </c>
    </row>
    <row r="126" spans="1:16" x14ac:dyDescent="0.2">
      <c r="A126" s="10"/>
      <c r="B126" s="29" t="s">
        <v>10</v>
      </c>
      <c r="C126" s="9">
        <v>21</v>
      </c>
      <c r="D126" s="14">
        <v>1.67</v>
      </c>
      <c r="E126" s="9">
        <v>0.18</v>
      </c>
      <c r="F126" s="14">
        <v>10.82</v>
      </c>
      <c r="G126" s="14">
        <v>51.57</v>
      </c>
      <c r="H126" s="9" t="s">
        <v>32</v>
      </c>
      <c r="I126" s="18"/>
      <c r="J126" s="18"/>
      <c r="K126" s="18"/>
      <c r="L126" s="14">
        <v>4.4000000000000004</v>
      </c>
      <c r="M126" s="18"/>
      <c r="N126" s="18"/>
      <c r="O126" s="9">
        <v>0.24</v>
      </c>
      <c r="P126">
        <v>1.55</v>
      </c>
    </row>
    <row r="127" spans="1:16" x14ac:dyDescent="0.2">
      <c r="A127" s="11"/>
      <c r="B127" s="46"/>
      <c r="C127" s="9"/>
      <c r="D127" s="14"/>
      <c r="E127" s="14"/>
      <c r="F127" s="14"/>
      <c r="G127" s="14"/>
      <c r="H127" s="14"/>
      <c r="I127" s="18"/>
      <c r="J127" s="18"/>
      <c r="K127" s="18"/>
      <c r="L127" s="14"/>
      <c r="M127" s="18"/>
      <c r="N127" s="18"/>
      <c r="O127" s="14"/>
    </row>
    <row r="128" spans="1:16" x14ac:dyDescent="0.2">
      <c r="A128" s="10"/>
      <c r="B128" s="13"/>
      <c r="C128" s="9"/>
      <c r="D128" s="14"/>
      <c r="E128" s="9"/>
      <c r="F128" s="14"/>
      <c r="G128" s="14"/>
      <c r="H128" s="9"/>
      <c r="I128" s="18"/>
      <c r="J128" s="18"/>
      <c r="K128" s="18"/>
      <c r="L128" s="14"/>
      <c r="M128" s="18"/>
      <c r="N128" s="18"/>
      <c r="O128" s="9"/>
    </row>
    <row r="129" spans="1:16" x14ac:dyDescent="0.2">
      <c r="A129" s="91" t="s">
        <v>70</v>
      </c>
      <c r="B129" s="95"/>
      <c r="C129" s="92"/>
      <c r="D129" s="35">
        <f>D130+D131+D132+D133</f>
        <v>7.2799999999999994</v>
      </c>
      <c r="E129" s="35">
        <f t="shared" ref="E129:P129" si="19">E130+E131+E132+E133</f>
        <v>9.82</v>
      </c>
      <c r="F129" s="35">
        <f t="shared" si="19"/>
        <v>71.099999999999994</v>
      </c>
      <c r="G129" s="35">
        <f t="shared" si="19"/>
        <v>401.63</v>
      </c>
      <c r="H129" s="35">
        <f t="shared" si="19"/>
        <v>0.18</v>
      </c>
      <c r="I129" s="35">
        <f t="shared" si="19"/>
        <v>13.2</v>
      </c>
      <c r="J129" s="35">
        <f t="shared" si="19"/>
        <v>4.04</v>
      </c>
      <c r="K129" s="35">
        <f t="shared" si="19"/>
        <v>3.9000000000000004</v>
      </c>
      <c r="L129" s="35">
        <f t="shared" si="19"/>
        <v>24.32</v>
      </c>
      <c r="M129" s="35">
        <f t="shared" si="19"/>
        <v>82.2</v>
      </c>
      <c r="N129" s="35">
        <f t="shared" si="19"/>
        <v>24.839999999999996</v>
      </c>
      <c r="O129" s="35">
        <f t="shared" si="19"/>
        <v>1.37</v>
      </c>
      <c r="P129" s="36">
        <f t="shared" si="19"/>
        <v>19.71</v>
      </c>
    </row>
    <row r="130" spans="1:16" ht="24" x14ac:dyDescent="0.2">
      <c r="A130" s="54" t="s">
        <v>92</v>
      </c>
      <c r="B130" s="55" t="s">
        <v>101</v>
      </c>
      <c r="C130" s="9">
        <v>200</v>
      </c>
      <c r="D130" s="32">
        <v>2.2999999999999998</v>
      </c>
      <c r="E130" s="32">
        <v>2.37</v>
      </c>
      <c r="F130" s="32">
        <v>16.63</v>
      </c>
      <c r="G130" s="32">
        <v>97</v>
      </c>
      <c r="H130" s="32">
        <v>0.1</v>
      </c>
      <c r="I130" s="32">
        <v>13.2</v>
      </c>
      <c r="J130" s="31"/>
      <c r="K130" s="32">
        <v>1.1100000000000001</v>
      </c>
      <c r="L130" s="32">
        <v>12.16</v>
      </c>
      <c r="M130" s="32">
        <v>50.76</v>
      </c>
      <c r="N130" s="32">
        <v>19.239999999999998</v>
      </c>
      <c r="O130" s="32">
        <v>0.66</v>
      </c>
      <c r="P130">
        <v>10.32</v>
      </c>
    </row>
    <row r="131" spans="1:16" x14ac:dyDescent="0.2">
      <c r="A131" s="75" t="s">
        <v>121</v>
      </c>
      <c r="B131" s="13" t="s">
        <v>100</v>
      </c>
      <c r="C131" s="14">
        <v>200</v>
      </c>
      <c r="D131" s="18"/>
      <c r="E131" s="18"/>
      <c r="F131" s="14">
        <v>15.6</v>
      </c>
      <c r="G131" s="14">
        <v>62.2</v>
      </c>
      <c r="H131" s="18"/>
      <c r="I131" s="18"/>
      <c r="J131" s="18"/>
      <c r="K131" s="18"/>
      <c r="L131" s="14">
        <v>0.52</v>
      </c>
      <c r="M131" s="18"/>
      <c r="N131" s="18"/>
      <c r="O131" s="14">
        <v>0.04</v>
      </c>
      <c r="P131">
        <v>2.5</v>
      </c>
    </row>
    <row r="132" spans="1:16" x14ac:dyDescent="0.2">
      <c r="A132" s="10"/>
      <c r="B132" s="29" t="s">
        <v>10</v>
      </c>
      <c r="C132" s="9" t="s">
        <v>16</v>
      </c>
      <c r="D132" s="14" t="s">
        <v>20</v>
      </c>
      <c r="E132" s="9" t="s">
        <v>23</v>
      </c>
      <c r="F132" s="14">
        <v>9.84</v>
      </c>
      <c r="G132" s="14" t="s">
        <v>28</v>
      </c>
      <c r="H132" s="9" t="s">
        <v>32</v>
      </c>
      <c r="I132" s="18"/>
      <c r="J132" s="18"/>
      <c r="K132" s="18"/>
      <c r="L132" s="14" t="s">
        <v>43</v>
      </c>
      <c r="M132" s="18"/>
      <c r="N132" s="18"/>
      <c r="O132" s="9" t="s">
        <v>49</v>
      </c>
      <c r="P132">
        <v>1.4</v>
      </c>
    </row>
    <row r="133" spans="1:16" x14ac:dyDescent="0.2">
      <c r="A133" s="12" t="s">
        <v>95</v>
      </c>
      <c r="B133" s="13" t="s">
        <v>94</v>
      </c>
      <c r="C133" s="9">
        <v>50</v>
      </c>
      <c r="D133" s="14">
        <v>3.46</v>
      </c>
      <c r="E133" s="9">
        <v>7.29</v>
      </c>
      <c r="F133" s="14">
        <v>29.03</v>
      </c>
      <c r="G133" s="14">
        <v>195.55</v>
      </c>
      <c r="H133" s="9">
        <v>0.06</v>
      </c>
      <c r="I133" s="18"/>
      <c r="J133" s="18">
        <v>4.04</v>
      </c>
      <c r="K133" s="18">
        <v>2.79</v>
      </c>
      <c r="L133" s="14">
        <v>7.64</v>
      </c>
      <c r="M133" s="18">
        <v>31.44</v>
      </c>
      <c r="N133" s="18">
        <v>5.6</v>
      </c>
      <c r="O133" s="9">
        <v>0.45</v>
      </c>
      <c r="P133" s="41">
        <v>5.49</v>
      </c>
    </row>
    <row r="134" spans="1:16" x14ac:dyDescent="0.2">
      <c r="A134" s="39"/>
      <c r="B134" s="13"/>
      <c r="C134" s="9"/>
      <c r="D134" s="32"/>
      <c r="E134" s="31"/>
      <c r="F134" s="33"/>
      <c r="G134" s="32"/>
      <c r="H134" s="34"/>
      <c r="I134" s="32"/>
      <c r="J134" s="31"/>
      <c r="K134" s="31"/>
      <c r="L134" s="34"/>
      <c r="M134" s="31"/>
      <c r="N134" s="31"/>
      <c r="O134" s="32"/>
    </row>
    <row r="135" spans="1:16" x14ac:dyDescent="0.2">
      <c r="A135" s="11"/>
      <c r="B135" s="13"/>
      <c r="C135" s="9"/>
      <c r="D135" s="14"/>
      <c r="E135" s="9"/>
      <c r="F135" s="14"/>
      <c r="G135" s="14"/>
      <c r="H135" s="9"/>
      <c r="I135" s="18"/>
      <c r="J135" s="18"/>
      <c r="K135" s="18"/>
      <c r="L135" s="14"/>
      <c r="M135" s="18"/>
      <c r="N135" s="18"/>
      <c r="O135" s="9"/>
    </row>
    <row r="136" spans="1:16" x14ac:dyDescent="0.2">
      <c r="A136" s="52"/>
      <c r="B136" s="13"/>
      <c r="C136" s="9"/>
      <c r="D136" s="14"/>
      <c r="E136" s="9"/>
      <c r="F136" s="14"/>
      <c r="G136" s="14"/>
      <c r="H136" s="9"/>
      <c r="I136" s="18"/>
      <c r="J136" s="18"/>
      <c r="K136" s="18"/>
      <c r="L136" s="14"/>
      <c r="M136" s="18"/>
      <c r="N136" s="18"/>
      <c r="O136" s="9"/>
    </row>
    <row r="137" spans="1:16" x14ac:dyDescent="0.2">
      <c r="A137" s="39"/>
      <c r="B137" s="13"/>
      <c r="C137" s="14"/>
      <c r="D137" s="14"/>
      <c r="E137" s="18"/>
      <c r="F137" s="14"/>
      <c r="G137" s="14"/>
      <c r="H137" s="14"/>
      <c r="I137" s="14"/>
      <c r="J137" s="18"/>
      <c r="K137" s="18"/>
      <c r="L137" s="14"/>
      <c r="M137" s="18"/>
      <c r="N137" s="18"/>
      <c r="O137" s="14"/>
    </row>
    <row r="138" spans="1:16" x14ac:dyDescent="0.2">
      <c r="A138" s="11"/>
      <c r="B138" s="13"/>
      <c r="C138" s="27"/>
      <c r="D138" s="14"/>
      <c r="E138" s="18"/>
      <c r="F138" s="14"/>
      <c r="G138" s="14"/>
      <c r="H138" s="14"/>
      <c r="I138" s="14"/>
      <c r="J138" s="18"/>
      <c r="K138" s="18"/>
      <c r="L138" s="14"/>
      <c r="M138" s="18"/>
      <c r="N138" s="18"/>
      <c r="O138" s="14"/>
    </row>
    <row r="139" spans="1:16" x14ac:dyDescent="0.2">
      <c r="A139" s="23"/>
      <c r="B139" s="28"/>
      <c r="C139" s="9"/>
      <c r="D139" s="14"/>
      <c r="E139" s="9"/>
      <c r="F139" s="14"/>
      <c r="G139" s="14"/>
      <c r="H139" s="9"/>
      <c r="I139" s="18"/>
      <c r="J139" s="18"/>
      <c r="K139" s="18"/>
      <c r="L139" s="14"/>
      <c r="M139" s="18"/>
      <c r="N139" s="18"/>
      <c r="O139" s="9"/>
    </row>
    <row r="140" spans="1:16" x14ac:dyDescent="0.2">
      <c r="A140" s="91" t="s">
        <v>66</v>
      </c>
      <c r="B140" s="95"/>
      <c r="C140" s="92"/>
      <c r="D140" s="17">
        <f t="shared" ref="D140:O140" si="20">D4+D11+D18+D25+D33+D40+D47+D54+D60+D67+D74+D80+D86+D92+D98+D105+D111+D117+D123+D129</f>
        <v>117.58</v>
      </c>
      <c r="E140" s="17">
        <f t="shared" si="20"/>
        <v>139.68</v>
      </c>
      <c r="F140" s="17">
        <f t="shared" si="20"/>
        <v>1161.19</v>
      </c>
      <c r="G140" s="17">
        <f t="shared" si="20"/>
        <v>6368.3900000000012</v>
      </c>
      <c r="H140" s="17">
        <f t="shared" si="20"/>
        <v>2.6490000000000005</v>
      </c>
      <c r="I140" s="17">
        <f t="shared" si="20"/>
        <v>333.00999999999993</v>
      </c>
      <c r="J140" s="17">
        <f t="shared" si="20"/>
        <v>8.08</v>
      </c>
      <c r="K140" s="17">
        <f t="shared" si="20"/>
        <v>46.2</v>
      </c>
      <c r="L140" s="17">
        <f t="shared" si="20"/>
        <v>808.63000000000011</v>
      </c>
      <c r="M140" s="17">
        <f t="shared" si="20"/>
        <v>1144.1100000000001</v>
      </c>
      <c r="N140" s="17">
        <f t="shared" si="20"/>
        <v>393.46</v>
      </c>
      <c r="O140" s="17">
        <f t="shared" si="20"/>
        <v>31.799999999999997</v>
      </c>
    </row>
    <row r="141" spans="1:16" x14ac:dyDescent="0.2">
      <c r="A141" s="105"/>
      <c r="B141" s="106"/>
      <c r="C141" s="10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6" x14ac:dyDescent="0.2">
      <c r="A142" s="91" t="s">
        <v>67</v>
      </c>
      <c r="B142" s="95"/>
      <c r="C142" s="92"/>
      <c r="D142" s="17">
        <f>D140/20</f>
        <v>5.8789999999999996</v>
      </c>
      <c r="E142" s="17">
        <f t="shared" ref="E142:O142" si="21">E140/20</f>
        <v>6.984</v>
      </c>
      <c r="F142" s="17">
        <f t="shared" si="21"/>
        <v>58.0595</v>
      </c>
      <c r="G142" s="17">
        <f t="shared" si="21"/>
        <v>318.41950000000008</v>
      </c>
      <c r="H142" s="17">
        <f t="shared" si="21"/>
        <v>0.13245000000000001</v>
      </c>
      <c r="I142" s="17">
        <f t="shared" si="21"/>
        <v>16.650499999999997</v>
      </c>
      <c r="J142" s="17">
        <f t="shared" si="21"/>
        <v>0.40400000000000003</v>
      </c>
      <c r="K142" s="17">
        <f t="shared" si="21"/>
        <v>2.31</v>
      </c>
      <c r="L142" s="17">
        <f t="shared" si="21"/>
        <v>40.431500000000007</v>
      </c>
      <c r="M142" s="17">
        <f t="shared" si="21"/>
        <v>57.205500000000008</v>
      </c>
      <c r="N142" s="17">
        <f t="shared" si="21"/>
        <v>19.672999999999998</v>
      </c>
      <c r="O142" s="17">
        <f t="shared" si="21"/>
        <v>1.5899999999999999</v>
      </c>
    </row>
    <row r="143" spans="1:16" x14ac:dyDescent="0.2">
      <c r="A143" s="105"/>
      <c r="B143" s="106"/>
      <c r="C143" s="10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6" x14ac:dyDescent="0.2">
      <c r="A144" s="91" t="s">
        <v>68</v>
      </c>
      <c r="B144" s="95"/>
      <c r="C144" s="92"/>
      <c r="D144" s="17">
        <v>1</v>
      </c>
      <c r="E144" s="17">
        <v>1</v>
      </c>
      <c r="F144" s="17">
        <v>4</v>
      </c>
      <c r="G144" s="18"/>
      <c r="H144" s="18"/>
      <c r="I144" s="18"/>
      <c r="J144" s="18"/>
      <c r="K144" s="18"/>
      <c r="L144" s="18"/>
      <c r="M144" s="18"/>
      <c r="N144" s="18"/>
      <c r="O144" s="18"/>
    </row>
  </sheetData>
  <mergeCells count="29">
    <mergeCell ref="A144:C144"/>
    <mergeCell ref="A140:C140"/>
    <mergeCell ref="A141:C141"/>
    <mergeCell ref="A142:C142"/>
    <mergeCell ref="A143:C143"/>
    <mergeCell ref="A117:C117"/>
    <mergeCell ref="A123:C123"/>
    <mergeCell ref="A105:C105"/>
    <mergeCell ref="A111:C111"/>
    <mergeCell ref="A129:C129"/>
    <mergeCell ref="A80:C80"/>
    <mergeCell ref="A86:C86"/>
    <mergeCell ref="A92:C92"/>
    <mergeCell ref="A98:C98"/>
    <mergeCell ref="B40:C40"/>
    <mergeCell ref="B47:C47"/>
    <mergeCell ref="A67:C67"/>
    <mergeCell ref="B74:C74"/>
    <mergeCell ref="B54:C54"/>
    <mergeCell ref="B60:C60"/>
    <mergeCell ref="D1:F1"/>
    <mergeCell ref="G1:G2"/>
    <mergeCell ref="H1:K1"/>
    <mergeCell ref="L1:O1"/>
    <mergeCell ref="B33:C33"/>
    <mergeCell ref="B4:C4"/>
    <mergeCell ref="B11:C11"/>
    <mergeCell ref="B18:C18"/>
    <mergeCell ref="B25:C25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19,71 руб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2020-08-28T06:21:59Z</cp:lastPrinted>
  <dcterms:created xsi:type="dcterms:W3CDTF">2018-10-04T05:32:37Z</dcterms:created>
  <dcterms:modified xsi:type="dcterms:W3CDTF">2022-01-11T04:44:48Z</dcterms:modified>
  <cp:category/>
</cp:coreProperties>
</file>