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1-22\"/>
    </mc:Choice>
  </mc:AlternateContent>
  <bookViews>
    <workbookView xWindow="0" yWindow="0" windowWidth="28800" windowHeight="12045"/>
  </bookViews>
  <sheets>
    <sheet name="3,98" sheetId="1" r:id="rId1"/>
  </sheets>
  <definedNames>
    <definedName name="_xlnm.Print_Area" localSheetId="0">'3,98'!$A$1:$U$70</definedName>
  </definedNames>
  <calcPr calcId="162913"/>
</workbook>
</file>

<file path=xl/calcChain.xml><?xml version="1.0" encoding="utf-8"?>
<calcChain xmlns="http://schemas.openxmlformats.org/spreadsheetml/2006/main">
  <c r="E68" i="1" l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D62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D58" i="1"/>
  <c r="E56" i="1"/>
  <c r="F56" i="1"/>
  <c r="G56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D56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D53" i="1"/>
  <c r="E51" i="1"/>
  <c r="F51" i="1"/>
  <c r="G51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D51" i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D47" i="1"/>
  <c r="E45" i="1"/>
  <c r="F45" i="1"/>
  <c r="G45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D45" i="1"/>
  <c r="E43" i="1"/>
  <c r="F43" i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D43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D41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D37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D33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D30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D26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D21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D17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D14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D10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D6" i="1"/>
  <c r="D24" i="1" l="1"/>
  <c r="D66" i="1" l="1"/>
  <c r="D68" i="1" s="1"/>
</calcChain>
</file>

<file path=xl/sharedStrings.xml><?xml version="1.0" encoding="utf-8"?>
<sst xmlns="http://schemas.openxmlformats.org/spreadsheetml/2006/main" count="129" uniqueCount="77">
  <si>
    <t>№</t>
  </si>
  <si>
    <t>рец.</t>
  </si>
  <si>
    <t>1</t>
  </si>
  <si>
    <t>ДЕНЬ 1</t>
  </si>
  <si>
    <t>ДЕНЬ 2</t>
  </si>
  <si>
    <t>ДЕНЬ 4.</t>
  </si>
  <si>
    <t>ДЕНЬ 5.</t>
  </si>
  <si>
    <t>ДЕНЬ 6.</t>
  </si>
  <si>
    <t>Прием пищи,</t>
  </si>
  <si>
    <t>наименование блюда</t>
  </si>
  <si>
    <t>2</t>
  </si>
  <si>
    <t>ЭНЕРГЕТИЧЕСКАЯ И ПИЩЕВАЯ ЦЕННОСТЬ ЗА ДЕНЬ</t>
  </si>
  <si>
    <t>ЭНЕРГЕТИЧЕСКАЯ И ПИЩЕВАЯ ЦЕННССТЬ ЗА ДЕНЬ</t>
  </si>
  <si>
    <t>Масса</t>
  </si>
  <si>
    <t>порции</t>
  </si>
  <si>
    <t>3</t>
  </si>
  <si>
    <t>Пищевые вещества, г.</t>
  </si>
  <si>
    <t>Б</t>
  </si>
  <si>
    <t>4</t>
  </si>
  <si>
    <t>Ж</t>
  </si>
  <si>
    <t>5</t>
  </si>
  <si>
    <t>У</t>
  </si>
  <si>
    <t>6</t>
  </si>
  <si>
    <t>Энергет. ценность (ккал)</t>
  </si>
  <si>
    <t>8</t>
  </si>
  <si>
    <t>9</t>
  </si>
  <si>
    <t>ДЕНЬ 7</t>
  </si>
  <si>
    <t>ДЕНЬ 8.</t>
  </si>
  <si>
    <t>ДЕНЬ 9.</t>
  </si>
  <si>
    <t>ДЕНЬ 11</t>
  </si>
  <si>
    <t>ДЕНЬ 12. ЭНЕРГЕТИЧЕСКАЯ И ПИЩЕВАЯ ЦЕННОСТЬ ЗА ДЕНЬ</t>
  </si>
  <si>
    <t>ДЕНЬ 13. ЭНЕРГЕТИЧЕСКАЯ И ПИЩЕВАЯ ЦЕННОСТЬ ЗА ДЕНЬ</t>
  </si>
  <si>
    <t>ДЕНЬ 14. ЭНЕРГЕТИЧЕСКАЯ И ПИЩЕВАЯ ЦЕННОСТЬ ЗА ДЕНЬ</t>
  </si>
  <si>
    <t>ДЕНЬ 15. ЭНЕРГЕТИЧЕСКАЯ И ПИЩЕВАЯ ЦЕННОСТЬ ЗА ДЕНЬ</t>
  </si>
  <si>
    <t>ДЕНЬ 16. ЭНЕРГЕТИЧЕСКАЯ И ПИЩЕВАЯ ЦЕННОСТЬ ЗА ДЕНЬ</t>
  </si>
  <si>
    <t>ДЕНЬ 17</t>
  </si>
  <si>
    <t>ДЕНЬ 18. ЭНЕРГЕТИЧЕСКАЯ И ПИЩЕВАЯ ЦЕННОСТЬ ЗА ДЕНЬ</t>
  </si>
  <si>
    <t>ИТОГОВАЯ ЭНЕРГЕТИЧЕСКАЯ И ПИЩЕВАЯ ЦЕННОСТЬ ЗА ПЕРИОД</t>
  </si>
  <si>
    <t>СРЕДНЯЯ ЭНЕРГЕТИЧЕСКАЯ И ПИЩЕВАЯ ЦЕННОСТЬ ЗА ПЕРИОД</t>
  </si>
  <si>
    <t>ДЕНЬ 20. ЭНЕРГЕТИЧЕСКАЯ И ПИЩЕВАЯ ЦЕННОСТЬ ЗА ДЕНЬ</t>
  </si>
  <si>
    <t>Печенье</t>
  </si>
  <si>
    <r>
      <t>ДЕНЬ 3</t>
    </r>
    <r>
      <rPr>
        <sz val="6"/>
        <rFont val="Cambria"/>
        <family val="1"/>
        <charset val="204"/>
      </rPr>
      <t>.</t>
    </r>
  </si>
  <si>
    <t>ДЕНЬ 10. ЭНЕРГЕТИЧЕСКАЯ И ПИЩЕВАЯ ЦЕННОСТЬ ЗА ДЕНЬ</t>
  </si>
  <si>
    <t>ДЕНЬ 19.ЭНЕРГЕТИЧЕСКАЯ И ПИЩЕВАЯ ЦЕННОСТЬ ЗА ДЕНЬ</t>
  </si>
  <si>
    <t>206/04</t>
  </si>
  <si>
    <t>Горошек зеленый консервированный для подгарнировки</t>
  </si>
  <si>
    <t>руб</t>
  </si>
  <si>
    <t xml:space="preserve">Меню на 3,98 </t>
  </si>
  <si>
    <t>421/17</t>
  </si>
  <si>
    <r>
      <t xml:space="preserve">Булочка обыкновенная </t>
    </r>
    <r>
      <rPr>
        <b/>
        <sz val="9"/>
        <rFont val="Arial"/>
        <family val="2"/>
        <charset val="204"/>
      </rPr>
      <t>или</t>
    </r>
  </si>
  <si>
    <r>
      <t xml:space="preserve">Вафли </t>
    </r>
    <r>
      <rPr>
        <b/>
        <sz val="9"/>
        <rFont val="Arial"/>
        <family val="2"/>
        <charset val="204"/>
      </rPr>
      <t>или</t>
    </r>
  </si>
  <si>
    <r>
      <t xml:space="preserve">Горошек зеленый консервированный для подгарнировки </t>
    </r>
    <r>
      <rPr>
        <b/>
        <sz val="9"/>
        <rFont val="Arial"/>
        <family val="2"/>
        <charset val="204"/>
      </rPr>
      <t>или</t>
    </r>
  </si>
  <si>
    <t>Кукуруза консервированная для подгарнировки</t>
  </si>
  <si>
    <t>339/17</t>
  </si>
  <si>
    <t>Ягоды в сахаре (клубника)</t>
  </si>
  <si>
    <t>Ягоды в сахаре (вишня)</t>
  </si>
  <si>
    <r>
      <t xml:space="preserve">Конфета шоколадная </t>
    </r>
    <r>
      <rPr>
        <b/>
        <sz val="9"/>
        <rFont val="Arial"/>
        <family val="2"/>
        <charset val="204"/>
      </rPr>
      <t xml:space="preserve">или </t>
    </r>
  </si>
  <si>
    <t>Хлеб пшеничный</t>
  </si>
  <si>
    <t>Витамины водорастворимые</t>
  </si>
  <si>
    <t>Витамины жирорастворимые</t>
  </si>
  <si>
    <t>Минеральные вещества</t>
  </si>
  <si>
    <t>В1, мг</t>
  </si>
  <si>
    <t>С, мг</t>
  </si>
  <si>
    <t>В2, мг</t>
  </si>
  <si>
    <t>А, мкг рет. экв</t>
  </si>
  <si>
    <t>D, мкг</t>
  </si>
  <si>
    <t>Nа, мг</t>
  </si>
  <si>
    <t>K, мг</t>
  </si>
  <si>
    <t>I, мкг</t>
  </si>
  <si>
    <t>Se, мкг</t>
  </si>
  <si>
    <t>F, мкг</t>
  </si>
  <si>
    <t>Са, мг</t>
  </si>
  <si>
    <t>Р, мг</t>
  </si>
  <si>
    <t>Мg, мг</t>
  </si>
  <si>
    <t>Fе, мг</t>
  </si>
  <si>
    <t>14/17</t>
  </si>
  <si>
    <t>Масло (порциями)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</si>
</sst>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10"/>
      <name val="Arial"/>
      <family val="2"/>
      <charset val="204"/>
    </font>
    <font>
      <i/>
      <sz val="9"/>
      <name val="Arial"/>
      <family val="2"/>
      <charset val="204"/>
    </font>
    <font>
      <sz val="9"/>
      <name val="Arial"/>
      <family val="2"/>
      <charset val="204"/>
    </font>
    <font>
      <sz val="7.5"/>
      <name val="Arial"/>
      <family val="2"/>
      <charset val="204"/>
    </font>
    <font>
      <sz val="6"/>
      <name val="Cambria"/>
      <family val="1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name val="Arial"/>
      <family val="2"/>
      <charset val="204"/>
    </font>
    <font>
      <sz val="7.5"/>
      <name val="Arial"/>
      <family val="2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54">
    <xf numFmtId="0" fontId="1" fillId="0" borderId="0" xfId="0" applyNumberFormat="1" applyFont="1" applyFill="1" applyBorder="1" applyAlignment="1" applyProtection="1">
      <alignment vertical="top"/>
    </xf>
    <xf numFmtId="0" fontId="2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center" vertical="top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3" fillId="0" borderId="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4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vertical="center"/>
    </xf>
    <xf numFmtId="2" fontId="6" fillId="0" borderId="1" xfId="0" applyNumberFormat="1" applyFont="1" applyFill="1" applyBorder="1" applyAlignment="1" applyProtection="1">
      <alignment horizontal="center" vertical="center"/>
    </xf>
    <xf numFmtId="2" fontId="6" fillId="0" borderId="1" xfId="0" applyNumberFormat="1" applyFont="1" applyFill="1" applyBorder="1" applyAlignment="1" applyProtection="1">
      <alignment horizontal="center"/>
    </xf>
    <xf numFmtId="2" fontId="8" fillId="0" borderId="1" xfId="0" applyNumberFormat="1" applyFont="1" applyFill="1" applyBorder="1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left" vertical="center" indent="1"/>
    </xf>
    <xf numFmtId="0" fontId="3" fillId="0" borderId="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left" vertical="top"/>
    </xf>
    <xf numFmtId="2" fontId="3" fillId="0" borderId="1" xfId="0" applyNumberFormat="1" applyFont="1" applyFill="1" applyBorder="1" applyAlignment="1" applyProtection="1">
      <alignment horizontal="center" vertical="top"/>
    </xf>
    <xf numFmtId="0" fontId="3" fillId="0" borderId="1" xfId="0" applyNumberFormat="1" applyFont="1" applyFill="1" applyBorder="1" applyAlignment="1" applyProtection="1">
      <alignment horizontal="left" vertical="top"/>
    </xf>
    <xf numFmtId="0" fontId="1" fillId="0" borderId="1" xfId="0" applyNumberFormat="1" applyFont="1" applyFill="1" applyBorder="1" applyAlignment="1" applyProtection="1">
      <alignment horizontal="right" vertical="top"/>
    </xf>
    <xf numFmtId="0" fontId="1" fillId="0" borderId="1" xfId="0" applyNumberFormat="1" applyFont="1" applyFill="1" applyBorder="1" applyAlignment="1" applyProtection="1">
      <alignment horizontal="left" vertical="top" inden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10" fillId="0" borderId="1" xfId="0" applyNumberFormat="1" applyFont="1" applyFill="1" applyBorder="1" applyAlignment="1" applyProtection="1">
      <alignment horizontal="center"/>
    </xf>
    <xf numFmtId="0" fontId="10" fillId="0" borderId="1" xfId="0" applyNumberFormat="1" applyFont="1" applyFill="1" applyBorder="1" applyAlignment="1" applyProtection="1">
      <alignment horizontal="center" vertical="top"/>
    </xf>
    <xf numFmtId="0" fontId="10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center" vertical="top"/>
    </xf>
    <xf numFmtId="0" fontId="11" fillId="0" borderId="1" xfId="0" applyNumberFormat="1" applyFont="1" applyFill="1" applyBorder="1" applyAlignment="1" applyProtection="1">
      <alignment horizontal="center" vertical="top" wrapText="1"/>
    </xf>
    <xf numFmtId="0" fontId="10" fillId="0" borderId="5" xfId="0" applyNumberFormat="1" applyFont="1" applyFill="1" applyBorder="1" applyAlignment="1" applyProtection="1">
      <alignment horizontal="center" vertical="top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6" xfId="0" applyNumberFormat="1" applyFont="1" applyFill="1" applyBorder="1" applyAlignment="1" applyProtection="1">
      <alignment horizontal="center" vertical="center"/>
    </xf>
    <xf numFmtId="0" fontId="10" fillId="0" borderId="1" xfId="0" applyNumberFormat="1" applyFont="1" applyFill="1" applyBorder="1" applyAlignment="1" applyProtection="1">
      <alignment horizontal="left" indent="1"/>
    </xf>
    <xf numFmtId="2" fontId="12" fillId="0" borderId="1" xfId="0" applyNumberFormat="1" applyFont="1" applyFill="1" applyBorder="1" applyAlignment="1" applyProtection="1">
      <alignment horizontal="center" vertical="center"/>
    </xf>
    <xf numFmtId="2" fontId="12" fillId="0" borderId="1" xfId="0" applyNumberFormat="1" applyFont="1" applyFill="1" applyBorder="1" applyAlignment="1" applyProtection="1">
      <alignment horizontal="center"/>
    </xf>
    <xf numFmtId="2" fontId="10" fillId="0" borderId="1" xfId="0" applyNumberFormat="1" applyFont="1" applyFill="1" applyBorder="1" applyAlignment="1" applyProtection="1">
      <alignment horizontal="center" vertical="top"/>
    </xf>
    <xf numFmtId="2" fontId="12" fillId="0" borderId="1" xfId="0" applyNumberFormat="1" applyFont="1" applyFill="1" applyBorder="1" applyAlignment="1" applyProtection="1">
      <alignment horizontal="left" vertical="center" indent="1"/>
    </xf>
    <xf numFmtId="2" fontId="10" fillId="0" borderId="1" xfId="0" applyNumberFormat="1" applyFont="1" applyFill="1" applyBorder="1" applyAlignment="1" applyProtection="1">
      <alignment horizontal="left" vertical="top" indent="1"/>
    </xf>
    <xf numFmtId="2" fontId="10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/>
    </xf>
    <xf numFmtId="0" fontId="1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left" vertical="center" inden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2" fillId="0" borderId="1" xfId="0" applyNumberFormat="1" applyFont="1" applyFill="1" applyBorder="1" applyAlignment="1" applyProtection="1">
      <alignment horizontal="left" vertical="top" indent="1"/>
    </xf>
    <xf numFmtId="0" fontId="2" fillId="0" borderId="1" xfId="0" applyNumberFormat="1" applyFont="1" applyFill="1" applyBorder="1" applyAlignment="1" applyProtection="1">
      <alignment horizontal="left" wrapText="1"/>
    </xf>
    <xf numFmtId="0" fontId="11" fillId="0" borderId="2" xfId="0" applyNumberFormat="1" applyFont="1" applyFill="1" applyBorder="1" applyAlignment="1" applyProtection="1">
      <alignment horizontal="center" vertical="center" wrapText="1"/>
    </xf>
    <xf numFmtId="0" fontId="11" fillId="0" borderId="4" xfId="0" applyNumberFormat="1" applyFont="1" applyFill="1" applyBorder="1" applyAlignment="1" applyProtection="1">
      <alignment horizontal="center" vertical="center" wrapText="1"/>
    </xf>
    <xf numFmtId="0" fontId="11" fillId="0" borderId="3" xfId="0" applyNumberFormat="1" applyFont="1" applyFill="1" applyBorder="1" applyAlignment="1" applyProtection="1">
      <alignment horizontal="center" vertical="center" wrapText="1"/>
    </xf>
    <xf numFmtId="0" fontId="11" fillId="0" borderId="2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center" vertical="center"/>
    </xf>
    <xf numFmtId="0" fontId="11" fillId="0" borderId="3" xfId="0" applyNumberFormat="1" applyFont="1" applyFill="1" applyBorder="1" applyAlignment="1" applyProtection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0"/>
  <sheetViews>
    <sheetView tabSelected="1" workbookViewId="0">
      <selection activeCell="V65" sqref="V65"/>
    </sheetView>
  </sheetViews>
  <sheetFormatPr defaultRowHeight="12.75" x14ac:dyDescent="0.2"/>
  <cols>
    <col min="1" max="1" width="8" customWidth="1"/>
    <col min="2" max="2" width="31.42578125" customWidth="1"/>
    <col min="3" max="3" width="8.42578125" customWidth="1"/>
    <col min="4" max="4" width="7" customWidth="1"/>
    <col min="5" max="5" width="7.140625" customWidth="1"/>
    <col min="6" max="6" width="7.7109375" customWidth="1"/>
    <col min="7" max="7" width="7.85546875" customWidth="1"/>
    <col min="8" max="8" width="6.140625" customWidth="1"/>
    <col min="9" max="11" width="6.85546875" customWidth="1"/>
    <col min="12" max="12" width="8.5703125" customWidth="1"/>
    <col min="13" max="17" width="6.85546875" customWidth="1"/>
    <col min="18" max="18" width="8" customWidth="1"/>
    <col min="19" max="19" width="7.140625" customWidth="1"/>
    <col min="20" max="20" width="6.7109375" customWidth="1"/>
    <col min="21" max="21" width="7" customWidth="1"/>
  </cols>
  <sheetData>
    <row r="1" spans="1:22" ht="21.75" customHeight="1" x14ac:dyDescent="0.2">
      <c r="A1" s="1" t="s">
        <v>0</v>
      </c>
      <c r="B1" s="1" t="s">
        <v>8</v>
      </c>
      <c r="C1" s="3" t="s">
        <v>13</v>
      </c>
      <c r="D1" s="46" t="s">
        <v>16</v>
      </c>
      <c r="E1" s="46"/>
      <c r="F1" s="46"/>
      <c r="G1" s="47" t="s">
        <v>23</v>
      </c>
      <c r="H1" s="48" t="s">
        <v>58</v>
      </c>
      <c r="I1" s="49"/>
      <c r="J1" s="49"/>
      <c r="K1" s="48" t="s">
        <v>59</v>
      </c>
      <c r="L1" s="50"/>
      <c r="M1" s="51" t="s">
        <v>60</v>
      </c>
      <c r="N1" s="52"/>
      <c r="O1" s="52"/>
      <c r="P1" s="52"/>
      <c r="Q1" s="52"/>
      <c r="R1" s="52"/>
      <c r="S1" s="52"/>
      <c r="T1" s="52"/>
      <c r="U1" s="53"/>
    </row>
    <row r="2" spans="1:22" ht="22.5" customHeight="1" x14ac:dyDescent="0.2">
      <c r="A2" s="1" t="s">
        <v>1</v>
      </c>
      <c r="B2" s="1" t="s">
        <v>9</v>
      </c>
      <c r="C2" s="1" t="s">
        <v>14</v>
      </c>
      <c r="D2" s="1" t="s">
        <v>17</v>
      </c>
      <c r="E2" s="1" t="s">
        <v>19</v>
      </c>
      <c r="F2" s="2" t="s">
        <v>21</v>
      </c>
      <c r="G2" s="47"/>
      <c r="H2" s="30" t="s">
        <v>61</v>
      </c>
      <c r="I2" s="28" t="s">
        <v>62</v>
      </c>
      <c r="J2" s="30" t="s">
        <v>63</v>
      </c>
      <c r="K2" s="31" t="s">
        <v>64</v>
      </c>
      <c r="L2" s="30" t="s">
        <v>65</v>
      </c>
      <c r="M2" s="30" t="s">
        <v>66</v>
      </c>
      <c r="N2" s="30" t="s">
        <v>67</v>
      </c>
      <c r="O2" s="30" t="s">
        <v>68</v>
      </c>
      <c r="P2" s="30" t="s">
        <v>69</v>
      </c>
      <c r="Q2" s="30" t="s">
        <v>70</v>
      </c>
      <c r="R2" s="30" t="s">
        <v>71</v>
      </c>
      <c r="S2" s="30" t="s">
        <v>72</v>
      </c>
      <c r="T2" s="30" t="s">
        <v>73</v>
      </c>
      <c r="U2" s="30" t="s">
        <v>74</v>
      </c>
    </row>
    <row r="3" spans="1:22" x14ac:dyDescent="0.2">
      <c r="A3" s="4" t="s">
        <v>2</v>
      </c>
      <c r="B3" s="5" t="s">
        <v>10</v>
      </c>
      <c r="C3" s="4" t="s">
        <v>15</v>
      </c>
      <c r="D3" s="10" t="s">
        <v>18</v>
      </c>
      <c r="E3" s="4" t="s">
        <v>20</v>
      </c>
      <c r="F3" s="4" t="s">
        <v>22</v>
      </c>
      <c r="G3" s="5">
        <v>7</v>
      </c>
      <c r="H3" s="27" t="s">
        <v>24</v>
      </c>
      <c r="I3" s="27" t="s">
        <v>25</v>
      </c>
      <c r="J3" s="27">
        <v>10</v>
      </c>
      <c r="K3" s="27">
        <v>11</v>
      </c>
      <c r="L3" s="27">
        <v>12</v>
      </c>
      <c r="M3" s="27">
        <v>13</v>
      </c>
      <c r="N3" s="27">
        <v>14</v>
      </c>
      <c r="O3" s="27">
        <v>15</v>
      </c>
      <c r="P3" s="27">
        <v>16</v>
      </c>
      <c r="Q3" s="27">
        <v>17</v>
      </c>
      <c r="R3" s="35">
        <v>18</v>
      </c>
      <c r="S3" s="27">
        <v>19</v>
      </c>
      <c r="T3" s="27">
        <v>20</v>
      </c>
      <c r="U3" s="27">
        <v>21</v>
      </c>
    </row>
    <row r="4" spans="1:22" ht="10.5" customHeight="1" x14ac:dyDescent="0.2">
      <c r="A4" s="7" t="s">
        <v>3</v>
      </c>
      <c r="B4" s="42" t="s">
        <v>11</v>
      </c>
      <c r="C4" s="42"/>
      <c r="D4" s="12">
        <v>0.05</v>
      </c>
      <c r="E4" s="12">
        <v>0.02</v>
      </c>
      <c r="F4" s="12">
        <v>10.35</v>
      </c>
      <c r="G4" s="12">
        <v>41.78</v>
      </c>
      <c r="H4" s="36"/>
      <c r="I4" s="36">
        <v>1.5</v>
      </c>
      <c r="J4" s="36"/>
      <c r="K4" s="36"/>
      <c r="L4" s="36"/>
      <c r="M4" s="36">
        <v>1.01</v>
      </c>
      <c r="N4" s="36">
        <v>10.18</v>
      </c>
      <c r="O4" s="36">
        <v>0.09</v>
      </c>
      <c r="P4" s="36">
        <v>0.04</v>
      </c>
      <c r="Q4" s="36">
        <v>1.58</v>
      </c>
      <c r="R4" s="36">
        <v>1.7</v>
      </c>
      <c r="S4" s="36">
        <v>14.75</v>
      </c>
      <c r="T4" s="36">
        <v>2.85</v>
      </c>
      <c r="U4" s="36">
        <v>0.09</v>
      </c>
      <c r="V4">
        <v>3.98</v>
      </c>
    </row>
    <row r="5" spans="1:22" ht="12" customHeight="1" x14ac:dyDescent="0.2">
      <c r="A5" s="16" t="s">
        <v>53</v>
      </c>
      <c r="B5" s="17" t="s">
        <v>54</v>
      </c>
      <c r="C5" s="18">
        <v>20</v>
      </c>
      <c r="D5" s="19">
        <v>0.05</v>
      </c>
      <c r="E5" s="19">
        <v>0.02</v>
      </c>
      <c r="F5" s="19">
        <v>10.35</v>
      </c>
      <c r="G5" s="19">
        <v>41.78</v>
      </c>
      <c r="H5" s="29"/>
      <c r="I5" s="29">
        <v>1.5</v>
      </c>
      <c r="J5" s="29"/>
      <c r="K5" s="29"/>
      <c r="L5" s="29"/>
      <c r="M5" s="29">
        <v>1.01</v>
      </c>
      <c r="N5" s="29">
        <v>10.18</v>
      </c>
      <c r="O5" s="29">
        <v>0.09</v>
      </c>
      <c r="P5" s="29">
        <v>0.04</v>
      </c>
      <c r="Q5" s="29">
        <v>1.58</v>
      </c>
      <c r="R5" s="29">
        <v>1.7</v>
      </c>
      <c r="S5" s="29"/>
      <c r="T5" s="29"/>
      <c r="U5" s="29">
        <v>0.09</v>
      </c>
    </row>
    <row r="6" spans="1:22" x14ac:dyDescent="0.2">
      <c r="A6" s="7" t="s">
        <v>4</v>
      </c>
      <c r="B6" s="42" t="s">
        <v>11</v>
      </c>
      <c r="C6" s="42"/>
      <c r="D6" s="13">
        <f>D7</f>
        <v>3.93</v>
      </c>
      <c r="E6" s="13">
        <f t="shared" ref="E6:U6" si="0">E7</f>
        <v>3.04</v>
      </c>
      <c r="F6" s="13">
        <f t="shared" si="0"/>
        <v>30.22</v>
      </c>
      <c r="G6" s="13">
        <f t="shared" si="0"/>
        <v>163.82</v>
      </c>
      <c r="H6" s="37">
        <f t="shared" si="0"/>
        <v>0.06</v>
      </c>
      <c r="I6" s="37">
        <f t="shared" si="0"/>
        <v>0</v>
      </c>
      <c r="J6" s="37">
        <f t="shared" si="0"/>
        <v>0</v>
      </c>
      <c r="K6" s="37">
        <f t="shared" si="0"/>
        <v>0</v>
      </c>
      <c r="L6" s="37">
        <f t="shared" si="0"/>
        <v>0</v>
      </c>
      <c r="M6" s="37">
        <f t="shared" si="0"/>
        <v>0</v>
      </c>
      <c r="N6" s="37">
        <f t="shared" si="0"/>
        <v>0</v>
      </c>
      <c r="O6" s="37">
        <f t="shared" si="0"/>
        <v>0</v>
      </c>
      <c r="P6" s="37">
        <f t="shared" si="0"/>
        <v>0</v>
      </c>
      <c r="Q6" s="37">
        <f t="shared" si="0"/>
        <v>0</v>
      </c>
      <c r="R6" s="37">
        <f t="shared" si="0"/>
        <v>9.08</v>
      </c>
      <c r="S6" s="37">
        <f t="shared" si="0"/>
        <v>34.549999999999997</v>
      </c>
      <c r="T6" s="37">
        <f t="shared" si="0"/>
        <v>6.29</v>
      </c>
      <c r="U6" s="37">
        <f t="shared" si="0"/>
        <v>0.56000000000000005</v>
      </c>
      <c r="V6">
        <v>3.98</v>
      </c>
    </row>
    <row r="7" spans="1:22" x14ac:dyDescent="0.2">
      <c r="A7" s="24"/>
      <c r="B7" s="23" t="s">
        <v>56</v>
      </c>
      <c r="C7" s="2">
        <v>15</v>
      </c>
      <c r="D7" s="22">
        <v>3.93</v>
      </c>
      <c r="E7" s="22">
        <v>3.04</v>
      </c>
      <c r="F7" s="22">
        <v>30.22</v>
      </c>
      <c r="G7" s="22">
        <v>163.82</v>
      </c>
      <c r="H7" s="38">
        <v>0.06</v>
      </c>
      <c r="I7" s="38"/>
      <c r="J7" s="38"/>
      <c r="K7" s="38"/>
      <c r="L7" s="38"/>
      <c r="M7" s="38"/>
      <c r="N7" s="38"/>
      <c r="O7" s="38"/>
      <c r="P7" s="38"/>
      <c r="Q7" s="38"/>
      <c r="R7" s="38">
        <v>9.08</v>
      </c>
      <c r="S7" s="38">
        <v>34.549999999999997</v>
      </c>
      <c r="T7" s="38">
        <v>6.29</v>
      </c>
      <c r="U7" s="38">
        <v>0.56000000000000005</v>
      </c>
    </row>
    <row r="8" spans="1:22" x14ac:dyDescent="0.2">
      <c r="A8" s="21"/>
      <c r="B8" s="23" t="s">
        <v>50</v>
      </c>
      <c r="C8" s="2">
        <v>16</v>
      </c>
      <c r="D8" s="22">
        <v>0.78</v>
      </c>
      <c r="E8" s="22">
        <v>6.12</v>
      </c>
      <c r="F8" s="22">
        <v>12.5</v>
      </c>
      <c r="G8" s="22">
        <v>87.16</v>
      </c>
      <c r="H8" s="38">
        <v>0.01</v>
      </c>
      <c r="I8" s="38"/>
      <c r="J8" s="38"/>
      <c r="K8" s="38">
        <v>1.2</v>
      </c>
      <c r="L8" s="38"/>
      <c r="M8" s="38"/>
      <c r="N8" s="38"/>
      <c r="O8" s="38"/>
      <c r="P8" s="38"/>
      <c r="Q8" s="38"/>
      <c r="R8" s="38">
        <v>1.2</v>
      </c>
      <c r="S8" s="38">
        <v>8.4</v>
      </c>
      <c r="T8" s="38">
        <v>1.2</v>
      </c>
      <c r="U8" s="38">
        <v>0.12</v>
      </c>
    </row>
    <row r="9" spans="1:22" ht="11.25" customHeight="1" x14ac:dyDescent="0.2">
      <c r="A9" s="21"/>
      <c r="B9" s="6" t="s">
        <v>40</v>
      </c>
      <c r="C9" s="2">
        <v>26</v>
      </c>
      <c r="D9" s="22">
        <v>2.5499999999999998</v>
      </c>
      <c r="E9" s="22">
        <v>4.01</v>
      </c>
      <c r="F9" s="22">
        <v>25.47</v>
      </c>
      <c r="G9" s="22">
        <v>148.16999999999999</v>
      </c>
      <c r="H9" s="38">
        <v>0.03</v>
      </c>
      <c r="I9" s="38"/>
      <c r="J9" s="38"/>
      <c r="K9" s="38"/>
      <c r="L9" s="38"/>
      <c r="M9" s="38"/>
      <c r="N9" s="38"/>
      <c r="O9" s="38"/>
      <c r="P9" s="38"/>
      <c r="Q9" s="38"/>
      <c r="R9" s="38">
        <v>6.8</v>
      </c>
      <c r="S9" s="38"/>
      <c r="T9" s="38"/>
      <c r="U9" s="38">
        <v>0.34</v>
      </c>
    </row>
    <row r="10" spans="1:22" x14ac:dyDescent="0.2">
      <c r="A10" s="7" t="s">
        <v>41</v>
      </c>
      <c r="B10" s="42" t="s">
        <v>11</v>
      </c>
      <c r="C10" s="42"/>
      <c r="D10" s="12">
        <f>D11</f>
        <v>3.93</v>
      </c>
      <c r="E10" s="12">
        <f t="shared" ref="E10:U10" si="1">E11</f>
        <v>3.04</v>
      </c>
      <c r="F10" s="12">
        <f t="shared" si="1"/>
        <v>30.22</v>
      </c>
      <c r="G10" s="12">
        <f t="shared" si="1"/>
        <v>163.82</v>
      </c>
      <c r="H10" s="36">
        <f t="shared" si="1"/>
        <v>0.06</v>
      </c>
      <c r="I10" s="36">
        <f t="shared" si="1"/>
        <v>0</v>
      </c>
      <c r="J10" s="36">
        <f t="shared" si="1"/>
        <v>0.02</v>
      </c>
      <c r="K10" s="36">
        <f t="shared" si="1"/>
        <v>0</v>
      </c>
      <c r="L10" s="36">
        <f t="shared" si="1"/>
        <v>0</v>
      </c>
      <c r="M10" s="36">
        <f t="shared" si="1"/>
        <v>1</v>
      </c>
      <c r="N10" s="36">
        <f t="shared" si="1"/>
        <v>40.5</v>
      </c>
      <c r="O10" s="36">
        <f t="shared" si="1"/>
        <v>20.2</v>
      </c>
      <c r="P10" s="36">
        <f t="shared" si="1"/>
        <v>1.96</v>
      </c>
      <c r="Q10" s="36">
        <f t="shared" si="1"/>
        <v>7.2</v>
      </c>
      <c r="R10" s="36">
        <f t="shared" si="1"/>
        <v>9.08</v>
      </c>
      <c r="S10" s="36">
        <f t="shared" si="1"/>
        <v>34.549999999999997</v>
      </c>
      <c r="T10" s="36">
        <f t="shared" si="1"/>
        <v>6.29</v>
      </c>
      <c r="U10" s="36">
        <f t="shared" si="1"/>
        <v>0.56000000000000005</v>
      </c>
      <c r="V10">
        <v>3.98</v>
      </c>
    </row>
    <row r="11" spans="1:22" ht="15" customHeight="1" x14ac:dyDescent="0.2">
      <c r="A11" s="24" t="s">
        <v>48</v>
      </c>
      <c r="B11" s="23" t="s">
        <v>49</v>
      </c>
      <c r="C11" s="2">
        <v>50</v>
      </c>
      <c r="D11" s="22">
        <v>3.93</v>
      </c>
      <c r="E11" s="22">
        <v>3.04</v>
      </c>
      <c r="F11" s="22">
        <v>30.22</v>
      </c>
      <c r="G11" s="22">
        <v>163.82</v>
      </c>
      <c r="H11" s="38">
        <v>0.06</v>
      </c>
      <c r="I11" s="38"/>
      <c r="J11" s="38">
        <v>0.02</v>
      </c>
      <c r="K11" s="38"/>
      <c r="L11" s="38"/>
      <c r="M11" s="38">
        <v>1</v>
      </c>
      <c r="N11" s="38">
        <v>40.5</v>
      </c>
      <c r="O11" s="38">
        <v>20.2</v>
      </c>
      <c r="P11" s="38">
        <v>1.96</v>
      </c>
      <c r="Q11" s="38">
        <v>7.2</v>
      </c>
      <c r="R11" s="38">
        <v>9.08</v>
      </c>
      <c r="S11" s="38">
        <v>34.549999999999997</v>
      </c>
      <c r="T11" s="38">
        <v>6.29</v>
      </c>
      <c r="U11" s="38">
        <v>0.56000000000000005</v>
      </c>
    </row>
    <row r="12" spans="1:22" ht="11.25" customHeight="1" x14ac:dyDescent="0.2">
      <c r="A12" s="20"/>
      <c r="B12" s="23" t="s">
        <v>50</v>
      </c>
      <c r="C12" s="2">
        <v>16</v>
      </c>
      <c r="D12" s="22">
        <v>0.78</v>
      </c>
      <c r="E12" s="22">
        <v>6.12</v>
      </c>
      <c r="F12" s="22">
        <v>12.5</v>
      </c>
      <c r="G12" s="22">
        <v>87.16</v>
      </c>
      <c r="H12" s="38">
        <v>0.01</v>
      </c>
      <c r="I12" s="38"/>
      <c r="J12" s="38"/>
      <c r="K12" s="38">
        <v>1.2</v>
      </c>
      <c r="L12" s="38"/>
      <c r="M12" s="38"/>
      <c r="N12" s="38"/>
      <c r="O12" s="38"/>
      <c r="P12" s="38"/>
      <c r="Q12" s="38"/>
      <c r="R12" s="38">
        <v>1.2</v>
      </c>
      <c r="S12" s="38">
        <v>8.4</v>
      </c>
      <c r="T12" s="38">
        <v>1.2</v>
      </c>
      <c r="U12" s="38">
        <v>0.12</v>
      </c>
    </row>
    <row r="13" spans="1:22" ht="15" customHeight="1" x14ac:dyDescent="0.2">
      <c r="A13" s="20"/>
      <c r="B13" s="6" t="s">
        <v>40</v>
      </c>
      <c r="C13" s="2">
        <v>26</v>
      </c>
      <c r="D13" s="22">
        <v>2.5499999999999998</v>
      </c>
      <c r="E13" s="22">
        <v>4.01</v>
      </c>
      <c r="F13" s="22">
        <v>25.47</v>
      </c>
      <c r="G13" s="22">
        <v>148.16999999999999</v>
      </c>
      <c r="H13" s="38">
        <v>0.03</v>
      </c>
      <c r="I13" s="38"/>
      <c r="J13" s="38"/>
      <c r="K13" s="38"/>
      <c r="L13" s="38"/>
      <c r="M13" s="38"/>
      <c r="N13" s="38"/>
      <c r="O13" s="38"/>
      <c r="P13" s="38"/>
      <c r="Q13" s="38"/>
      <c r="R13" s="38">
        <v>6.8</v>
      </c>
      <c r="S13" s="38"/>
      <c r="T13" s="38"/>
      <c r="U13" s="38">
        <v>0.34</v>
      </c>
    </row>
    <row r="14" spans="1:22" x14ac:dyDescent="0.2">
      <c r="A14" s="7" t="s">
        <v>5</v>
      </c>
      <c r="B14" s="42" t="s">
        <v>11</v>
      </c>
      <c r="C14" s="42"/>
      <c r="D14" s="12">
        <f>D15</f>
        <v>0.34</v>
      </c>
      <c r="E14" s="12">
        <f t="shared" ref="E14:U14" si="2">E15</f>
        <v>0.03</v>
      </c>
      <c r="F14" s="12">
        <f t="shared" si="2"/>
        <v>0.7</v>
      </c>
      <c r="G14" s="12">
        <f t="shared" si="2"/>
        <v>4.3</v>
      </c>
      <c r="H14" s="36">
        <f t="shared" si="2"/>
        <v>1.4999999999999999E-2</v>
      </c>
      <c r="I14" s="36">
        <f t="shared" si="2"/>
        <v>1.08</v>
      </c>
      <c r="J14" s="36">
        <f t="shared" si="2"/>
        <v>0</v>
      </c>
      <c r="K14" s="36">
        <f t="shared" si="2"/>
        <v>0</v>
      </c>
      <c r="L14" s="36">
        <f t="shared" si="2"/>
        <v>0</v>
      </c>
      <c r="M14" s="36">
        <f t="shared" si="2"/>
        <v>0</v>
      </c>
      <c r="N14" s="36">
        <f t="shared" si="2"/>
        <v>0</v>
      </c>
      <c r="O14" s="36">
        <f t="shared" si="2"/>
        <v>0</v>
      </c>
      <c r="P14" s="36">
        <f t="shared" si="2"/>
        <v>0</v>
      </c>
      <c r="Q14" s="36">
        <f t="shared" si="2"/>
        <v>0</v>
      </c>
      <c r="R14" s="36">
        <f t="shared" si="2"/>
        <v>2.15</v>
      </c>
      <c r="S14" s="36">
        <f t="shared" si="2"/>
        <v>6.67</v>
      </c>
      <c r="T14" s="36">
        <f t="shared" si="2"/>
        <v>2.2599999999999998</v>
      </c>
      <c r="U14" s="36">
        <f t="shared" si="2"/>
        <v>0.08</v>
      </c>
      <c r="V14">
        <v>3.98</v>
      </c>
    </row>
    <row r="15" spans="1:22" ht="36" x14ac:dyDescent="0.2">
      <c r="A15" s="16" t="s">
        <v>44</v>
      </c>
      <c r="B15" s="17" t="s">
        <v>51</v>
      </c>
      <c r="C15" s="18">
        <v>10</v>
      </c>
      <c r="D15" s="19">
        <v>0.34</v>
      </c>
      <c r="E15" s="19">
        <v>0.03</v>
      </c>
      <c r="F15" s="19">
        <v>0.7</v>
      </c>
      <c r="G15" s="19">
        <v>4.3</v>
      </c>
      <c r="H15" s="29">
        <v>1.4999999999999999E-2</v>
      </c>
      <c r="I15" s="29">
        <v>1.08</v>
      </c>
      <c r="J15" s="29"/>
      <c r="K15" s="29"/>
      <c r="L15" s="29"/>
      <c r="M15" s="29"/>
      <c r="N15" s="29"/>
      <c r="O15" s="29"/>
      <c r="P15" s="29"/>
      <c r="Q15" s="29"/>
      <c r="R15" s="29">
        <v>2.15</v>
      </c>
      <c r="S15" s="29">
        <v>6.67</v>
      </c>
      <c r="T15" s="29">
        <v>2.2599999999999998</v>
      </c>
      <c r="U15" s="29">
        <v>0.08</v>
      </c>
    </row>
    <row r="16" spans="1:22" ht="24" x14ac:dyDescent="0.2">
      <c r="A16" s="16" t="s">
        <v>44</v>
      </c>
      <c r="B16" s="17" t="s">
        <v>52</v>
      </c>
      <c r="C16" s="18">
        <v>10</v>
      </c>
      <c r="D16" s="19">
        <v>0.19</v>
      </c>
      <c r="E16" s="19">
        <v>0.05</v>
      </c>
      <c r="F16" s="19">
        <v>1.99</v>
      </c>
      <c r="G16" s="19">
        <v>9.14</v>
      </c>
      <c r="H16" s="29">
        <v>0.01</v>
      </c>
      <c r="I16" s="29">
        <v>0.51</v>
      </c>
      <c r="J16" s="29"/>
      <c r="K16" s="29"/>
      <c r="L16" s="29"/>
      <c r="M16" s="29"/>
      <c r="N16" s="29"/>
      <c r="O16" s="29"/>
      <c r="P16" s="29"/>
      <c r="Q16" s="29"/>
      <c r="R16" s="29">
        <v>0.33</v>
      </c>
      <c r="S16" s="29"/>
      <c r="T16" s="29"/>
      <c r="U16" s="29">
        <v>0.04</v>
      </c>
    </row>
    <row r="17" spans="1:22" x14ac:dyDescent="0.2">
      <c r="A17" s="7" t="s">
        <v>6</v>
      </c>
      <c r="B17" s="42" t="s">
        <v>12</v>
      </c>
      <c r="C17" s="42"/>
      <c r="D17" s="14">
        <f>D18</f>
        <v>3.93</v>
      </c>
      <c r="E17" s="14">
        <f t="shared" ref="E17:U17" si="3">E18</f>
        <v>3.04</v>
      </c>
      <c r="F17" s="14">
        <f t="shared" si="3"/>
        <v>30.22</v>
      </c>
      <c r="G17" s="14">
        <f t="shared" si="3"/>
        <v>163.82</v>
      </c>
      <c r="H17" s="37">
        <f t="shared" si="3"/>
        <v>0.06</v>
      </c>
      <c r="I17" s="37">
        <f t="shared" si="3"/>
        <v>0</v>
      </c>
      <c r="J17" s="37">
        <f t="shared" si="3"/>
        <v>0</v>
      </c>
      <c r="K17" s="37">
        <f t="shared" si="3"/>
        <v>0</v>
      </c>
      <c r="L17" s="37">
        <f t="shared" si="3"/>
        <v>0</v>
      </c>
      <c r="M17" s="37">
        <f t="shared" si="3"/>
        <v>0</v>
      </c>
      <c r="N17" s="37">
        <f t="shared" si="3"/>
        <v>0</v>
      </c>
      <c r="O17" s="37">
        <f t="shared" si="3"/>
        <v>0</v>
      </c>
      <c r="P17" s="37">
        <f t="shared" si="3"/>
        <v>0</v>
      </c>
      <c r="Q17" s="37">
        <f t="shared" si="3"/>
        <v>0</v>
      </c>
      <c r="R17" s="37">
        <f t="shared" si="3"/>
        <v>9.08</v>
      </c>
      <c r="S17" s="37">
        <f t="shared" si="3"/>
        <v>34.549999999999997</v>
      </c>
      <c r="T17" s="37">
        <f t="shared" si="3"/>
        <v>6.29</v>
      </c>
      <c r="U17" s="37">
        <f t="shared" si="3"/>
        <v>0.56000000000000005</v>
      </c>
      <c r="V17">
        <v>3.98</v>
      </c>
    </row>
    <row r="18" spans="1:22" x14ac:dyDescent="0.2">
      <c r="A18" s="24"/>
      <c r="B18" s="23" t="s">
        <v>56</v>
      </c>
      <c r="C18" s="2">
        <v>15</v>
      </c>
      <c r="D18" s="22">
        <v>3.93</v>
      </c>
      <c r="E18" s="22">
        <v>3.04</v>
      </c>
      <c r="F18" s="22">
        <v>30.22</v>
      </c>
      <c r="G18" s="22">
        <v>163.82</v>
      </c>
      <c r="H18" s="38">
        <v>0.06</v>
      </c>
      <c r="I18" s="38"/>
      <c r="J18" s="38"/>
      <c r="K18" s="38"/>
      <c r="L18" s="38"/>
      <c r="M18" s="38"/>
      <c r="N18" s="38"/>
      <c r="O18" s="38"/>
      <c r="P18" s="38"/>
      <c r="Q18" s="38"/>
      <c r="R18" s="38">
        <v>9.08</v>
      </c>
      <c r="S18" s="38">
        <v>34.549999999999997</v>
      </c>
      <c r="T18" s="38">
        <v>6.29</v>
      </c>
      <c r="U18" s="38">
        <v>0.56000000000000005</v>
      </c>
    </row>
    <row r="19" spans="1:22" x14ac:dyDescent="0.2">
      <c r="A19" s="21"/>
      <c r="B19" s="23" t="s">
        <v>50</v>
      </c>
      <c r="C19" s="2">
        <v>16</v>
      </c>
      <c r="D19" s="22">
        <v>0.78</v>
      </c>
      <c r="E19" s="22">
        <v>6.12</v>
      </c>
      <c r="F19" s="22">
        <v>12.5</v>
      </c>
      <c r="G19" s="22">
        <v>87.16</v>
      </c>
      <c r="H19" s="38">
        <v>0.01</v>
      </c>
      <c r="I19" s="38"/>
      <c r="J19" s="38"/>
      <c r="K19" s="38">
        <v>1.2</v>
      </c>
      <c r="L19" s="38"/>
      <c r="M19" s="38"/>
      <c r="N19" s="38"/>
      <c r="O19" s="38"/>
      <c r="P19" s="38"/>
      <c r="Q19" s="38"/>
      <c r="R19" s="38">
        <v>1.2</v>
      </c>
      <c r="S19" s="38">
        <v>8.4</v>
      </c>
      <c r="T19" s="38">
        <v>1.2</v>
      </c>
      <c r="U19" s="38">
        <v>0.12</v>
      </c>
    </row>
    <row r="20" spans="1:22" x14ac:dyDescent="0.2">
      <c r="A20" s="21"/>
      <c r="B20" s="6" t="s">
        <v>40</v>
      </c>
      <c r="C20" s="2">
        <v>26</v>
      </c>
      <c r="D20" s="22">
        <v>2.5499999999999998</v>
      </c>
      <c r="E20" s="22">
        <v>4.01</v>
      </c>
      <c r="F20" s="22">
        <v>25.47</v>
      </c>
      <c r="G20" s="22">
        <v>148.16999999999999</v>
      </c>
      <c r="H20" s="38">
        <v>0.03</v>
      </c>
      <c r="I20" s="38"/>
      <c r="J20" s="38"/>
      <c r="K20" s="38"/>
      <c r="L20" s="38"/>
      <c r="M20" s="38"/>
      <c r="N20" s="38"/>
      <c r="O20" s="38"/>
      <c r="P20" s="38"/>
      <c r="Q20" s="38"/>
      <c r="R20" s="38">
        <v>6.8</v>
      </c>
      <c r="S20" s="38"/>
      <c r="T20" s="38"/>
      <c r="U20" s="38">
        <v>0.34</v>
      </c>
    </row>
    <row r="21" spans="1:22" x14ac:dyDescent="0.2">
      <c r="A21" s="7" t="s">
        <v>7</v>
      </c>
      <c r="B21" s="42" t="s">
        <v>11</v>
      </c>
      <c r="C21" s="42"/>
      <c r="D21" s="12">
        <f>D22+D23</f>
        <v>1.59</v>
      </c>
      <c r="E21" s="12">
        <f t="shared" ref="E21:U21" si="4">E22+E23</f>
        <v>3.24</v>
      </c>
      <c r="F21" s="12">
        <f t="shared" si="4"/>
        <v>9.93</v>
      </c>
      <c r="G21" s="12">
        <f t="shared" si="4"/>
        <v>75.180000000000007</v>
      </c>
      <c r="H21" s="36">
        <f t="shared" si="4"/>
        <v>0.02</v>
      </c>
      <c r="I21" s="36">
        <f t="shared" si="4"/>
        <v>0</v>
      </c>
      <c r="J21" s="36">
        <f t="shared" si="4"/>
        <v>1.4999999999999999E-2</v>
      </c>
      <c r="K21" s="36">
        <f t="shared" si="4"/>
        <v>40</v>
      </c>
      <c r="L21" s="36">
        <f t="shared" si="4"/>
        <v>0.1</v>
      </c>
      <c r="M21" s="36">
        <f t="shared" si="4"/>
        <v>101.3</v>
      </c>
      <c r="N21" s="36">
        <f t="shared" si="4"/>
        <v>21.6</v>
      </c>
      <c r="O21" s="36">
        <f t="shared" si="4"/>
        <v>0.64</v>
      </c>
      <c r="P21" s="36">
        <f t="shared" si="4"/>
        <v>1.3</v>
      </c>
      <c r="Q21" s="36">
        <f t="shared" si="4"/>
        <v>3.1999999999999997</v>
      </c>
      <c r="R21" s="36">
        <f t="shared" si="4"/>
        <v>6.9</v>
      </c>
      <c r="S21" s="36">
        <f t="shared" si="4"/>
        <v>16.5</v>
      </c>
      <c r="T21" s="36">
        <f t="shared" si="4"/>
        <v>2.9</v>
      </c>
      <c r="U21" s="36">
        <f t="shared" si="4"/>
        <v>0.25</v>
      </c>
      <c r="V21">
        <v>3.98</v>
      </c>
    </row>
    <row r="22" spans="1:22" x14ac:dyDescent="0.2">
      <c r="A22" s="24" t="s">
        <v>75</v>
      </c>
      <c r="B22" s="6" t="s">
        <v>76</v>
      </c>
      <c r="C22" s="19">
        <v>5</v>
      </c>
      <c r="D22" s="19">
        <v>7.0000000000000007E-2</v>
      </c>
      <c r="E22" s="19">
        <v>3.08</v>
      </c>
      <c r="F22" s="18">
        <v>0.09</v>
      </c>
      <c r="G22" s="19">
        <v>28.3</v>
      </c>
      <c r="H22" s="28"/>
      <c r="I22" s="28"/>
      <c r="J22" s="32">
        <v>0.01</v>
      </c>
      <c r="K22" s="33">
        <v>40</v>
      </c>
      <c r="L22" s="29">
        <v>0.1</v>
      </c>
      <c r="M22" s="29">
        <v>1.5</v>
      </c>
      <c r="N22" s="29">
        <v>3</v>
      </c>
      <c r="O22" s="29"/>
      <c r="P22" s="29">
        <v>0.1</v>
      </c>
      <c r="Q22" s="29">
        <v>0.3</v>
      </c>
      <c r="R22" s="29">
        <v>2.9</v>
      </c>
      <c r="S22" s="29">
        <v>3.5</v>
      </c>
      <c r="T22" s="29">
        <v>0.1</v>
      </c>
      <c r="U22" s="34">
        <v>0.03</v>
      </c>
      <c r="V22">
        <v>3.15</v>
      </c>
    </row>
    <row r="23" spans="1:22" ht="11.25" customHeight="1" x14ac:dyDescent="0.2">
      <c r="A23" s="25"/>
      <c r="B23" s="26" t="s">
        <v>57</v>
      </c>
      <c r="C23" s="4">
        <v>20</v>
      </c>
      <c r="D23" s="19">
        <v>1.52</v>
      </c>
      <c r="E23" s="4">
        <v>0.16</v>
      </c>
      <c r="F23" s="19">
        <v>9.84</v>
      </c>
      <c r="G23" s="19">
        <v>46.88</v>
      </c>
      <c r="H23" s="27">
        <v>0.02</v>
      </c>
      <c r="I23" s="28"/>
      <c r="J23" s="28">
        <v>5.0000000000000001E-3</v>
      </c>
      <c r="K23" s="28"/>
      <c r="L23" s="28"/>
      <c r="M23" s="28">
        <v>99.8</v>
      </c>
      <c r="N23" s="28">
        <v>18.600000000000001</v>
      </c>
      <c r="O23" s="28">
        <v>0.64</v>
      </c>
      <c r="P23" s="28">
        <v>1.2</v>
      </c>
      <c r="Q23" s="28">
        <v>2.9</v>
      </c>
      <c r="R23" s="29">
        <v>4</v>
      </c>
      <c r="S23" s="28">
        <v>13</v>
      </c>
      <c r="T23" s="28">
        <v>2.8</v>
      </c>
      <c r="U23" s="27">
        <v>0.22</v>
      </c>
      <c r="V23">
        <v>0.83</v>
      </c>
    </row>
    <row r="24" spans="1:22" x14ac:dyDescent="0.2">
      <c r="A24" s="8" t="s">
        <v>26</v>
      </c>
      <c r="B24" s="42" t="s">
        <v>11</v>
      </c>
      <c r="C24" s="42"/>
      <c r="D24" s="12">
        <f>D25</f>
        <v>0.05</v>
      </c>
      <c r="E24" s="12">
        <f t="shared" ref="E24:U24" si="5">E25</f>
        <v>0.02</v>
      </c>
      <c r="F24" s="12">
        <f t="shared" si="5"/>
        <v>10.35</v>
      </c>
      <c r="G24" s="12">
        <f t="shared" si="5"/>
        <v>41.78</v>
      </c>
      <c r="H24" s="36">
        <f t="shared" si="5"/>
        <v>0</v>
      </c>
      <c r="I24" s="36">
        <f t="shared" si="5"/>
        <v>1.5</v>
      </c>
      <c r="J24" s="36">
        <f t="shared" si="5"/>
        <v>0</v>
      </c>
      <c r="K24" s="36">
        <f t="shared" si="5"/>
        <v>0</v>
      </c>
      <c r="L24" s="36">
        <f t="shared" si="5"/>
        <v>0</v>
      </c>
      <c r="M24" s="36">
        <f t="shared" si="5"/>
        <v>1.01</v>
      </c>
      <c r="N24" s="36">
        <f t="shared" si="5"/>
        <v>10.18</v>
      </c>
      <c r="O24" s="36">
        <f t="shared" si="5"/>
        <v>0.09</v>
      </c>
      <c r="P24" s="36">
        <f t="shared" si="5"/>
        <v>0.04</v>
      </c>
      <c r="Q24" s="36">
        <f t="shared" si="5"/>
        <v>1.58</v>
      </c>
      <c r="R24" s="36">
        <f t="shared" si="5"/>
        <v>1.7</v>
      </c>
      <c r="S24" s="36">
        <f t="shared" si="5"/>
        <v>0</v>
      </c>
      <c r="T24" s="36">
        <f t="shared" si="5"/>
        <v>0</v>
      </c>
      <c r="U24" s="36">
        <f t="shared" si="5"/>
        <v>0.09</v>
      </c>
      <c r="V24">
        <v>3.98</v>
      </c>
    </row>
    <row r="25" spans="1:22" x14ac:dyDescent="0.2">
      <c r="A25" s="16" t="s">
        <v>53</v>
      </c>
      <c r="B25" s="17" t="s">
        <v>55</v>
      </c>
      <c r="C25" s="18">
        <v>20</v>
      </c>
      <c r="D25" s="19">
        <v>0.05</v>
      </c>
      <c r="E25" s="19">
        <v>0.02</v>
      </c>
      <c r="F25" s="19">
        <v>10.35</v>
      </c>
      <c r="G25" s="19">
        <v>41.78</v>
      </c>
      <c r="H25" s="29"/>
      <c r="I25" s="29">
        <v>1.5</v>
      </c>
      <c r="J25" s="29"/>
      <c r="K25" s="29"/>
      <c r="L25" s="29"/>
      <c r="M25" s="29">
        <v>1.01</v>
      </c>
      <c r="N25" s="29">
        <v>10.18</v>
      </c>
      <c r="O25" s="29">
        <v>0.09</v>
      </c>
      <c r="P25" s="29">
        <v>0.04</v>
      </c>
      <c r="Q25" s="29">
        <v>1.58</v>
      </c>
      <c r="R25" s="29">
        <v>1.7</v>
      </c>
      <c r="S25" s="29"/>
      <c r="T25" s="29"/>
      <c r="U25" s="29">
        <v>0.09</v>
      </c>
    </row>
    <row r="26" spans="1:22" x14ac:dyDescent="0.2">
      <c r="A26" s="8" t="s">
        <v>27</v>
      </c>
      <c r="B26" s="42" t="s">
        <v>11</v>
      </c>
      <c r="C26" s="42"/>
      <c r="D26" s="12">
        <f>D27</f>
        <v>3.93</v>
      </c>
      <c r="E26" s="12">
        <f t="shared" ref="E26:U26" si="6">E27</f>
        <v>3.04</v>
      </c>
      <c r="F26" s="12">
        <f t="shared" si="6"/>
        <v>30.22</v>
      </c>
      <c r="G26" s="12">
        <f t="shared" si="6"/>
        <v>163.82</v>
      </c>
      <c r="H26" s="36">
        <f t="shared" si="6"/>
        <v>0.06</v>
      </c>
      <c r="I26" s="36">
        <f t="shared" si="6"/>
        <v>0</v>
      </c>
      <c r="J26" s="36">
        <f t="shared" si="6"/>
        <v>0.02</v>
      </c>
      <c r="K26" s="36">
        <f t="shared" si="6"/>
        <v>0</v>
      </c>
      <c r="L26" s="36">
        <f t="shared" si="6"/>
        <v>0</v>
      </c>
      <c r="M26" s="36">
        <f t="shared" si="6"/>
        <v>1</v>
      </c>
      <c r="N26" s="36">
        <f t="shared" si="6"/>
        <v>40.5</v>
      </c>
      <c r="O26" s="36">
        <f t="shared" si="6"/>
        <v>20.2</v>
      </c>
      <c r="P26" s="36">
        <f t="shared" si="6"/>
        <v>1.96</v>
      </c>
      <c r="Q26" s="36">
        <f t="shared" si="6"/>
        <v>7.2</v>
      </c>
      <c r="R26" s="36">
        <f t="shared" si="6"/>
        <v>9.08</v>
      </c>
      <c r="S26" s="36">
        <f t="shared" si="6"/>
        <v>34.549999999999997</v>
      </c>
      <c r="T26" s="36">
        <f t="shared" si="6"/>
        <v>6.29</v>
      </c>
      <c r="U26" s="36">
        <f t="shared" si="6"/>
        <v>0.56000000000000005</v>
      </c>
      <c r="V26">
        <v>3.98</v>
      </c>
    </row>
    <row r="27" spans="1:22" x14ac:dyDescent="0.2">
      <c r="A27" s="24" t="s">
        <v>48</v>
      </c>
      <c r="B27" s="23" t="s">
        <v>49</v>
      </c>
      <c r="C27" s="2">
        <v>50</v>
      </c>
      <c r="D27" s="22">
        <v>3.93</v>
      </c>
      <c r="E27" s="22">
        <v>3.04</v>
      </c>
      <c r="F27" s="22">
        <v>30.22</v>
      </c>
      <c r="G27" s="22">
        <v>163.82</v>
      </c>
      <c r="H27" s="38">
        <v>0.06</v>
      </c>
      <c r="I27" s="38"/>
      <c r="J27" s="38">
        <v>0.02</v>
      </c>
      <c r="K27" s="38"/>
      <c r="L27" s="38"/>
      <c r="M27" s="38">
        <v>1</v>
      </c>
      <c r="N27" s="38">
        <v>40.5</v>
      </c>
      <c r="O27" s="38">
        <v>20.2</v>
      </c>
      <c r="P27" s="38">
        <v>1.96</v>
      </c>
      <c r="Q27" s="38">
        <v>7.2</v>
      </c>
      <c r="R27" s="38">
        <v>9.08</v>
      </c>
      <c r="S27" s="38">
        <v>34.549999999999997</v>
      </c>
      <c r="T27" s="38">
        <v>6.29</v>
      </c>
      <c r="U27" s="38">
        <v>0.56000000000000005</v>
      </c>
    </row>
    <row r="28" spans="1:22" x14ac:dyDescent="0.2">
      <c r="A28" s="20"/>
      <c r="B28" s="23" t="s">
        <v>50</v>
      </c>
      <c r="C28" s="2">
        <v>16</v>
      </c>
      <c r="D28" s="22">
        <v>0.78</v>
      </c>
      <c r="E28" s="22">
        <v>6.12</v>
      </c>
      <c r="F28" s="22">
        <v>12.5</v>
      </c>
      <c r="G28" s="22">
        <v>87.16</v>
      </c>
      <c r="H28" s="38">
        <v>0.01</v>
      </c>
      <c r="I28" s="38"/>
      <c r="J28" s="38"/>
      <c r="K28" s="38">
        <v>1.2</v>
      </c>
      <c r="L28" s="38"/>
      <c r="M28" s="38"/>
      <c r="N28" s="38"/>
      <c r="O28" s="38"/>
      <c r="P28" s="38"/>
      <c r="Q28" s="38"/>
      <c r="R28" s="38">
        <v>1.2</v>
      </c>
      <c r="S28" s="38">
        <v>8.4</v>
      </c>
      <c r="T28" s="38">
        <v>1.2</v>
      </c>
      <c r="U28" s="38">
        <v>0.12</v>
      </c>
    </row>
    <row r="29" spans="1:22" x14ac:dyDescent="0.2">
      <c r="A29" s="20"/>
      <c r="B29" s="6" t="s">
        <v>40</v>
      </c>
      <c r="C29" s="2">
        <v>26</v>
      </c>
      <c r="D29" s="22">
        <v>2.5499999999999998</v>
      </c>
      <c r="E29" s="22">
        <v>4.01</v>
      </c>
      <c r="F29" s="22">
        <v>25.47</v>
      </c>
      <c r="G29" s="22">
        <v>148.16999999999999</v>
      </c>
      <c r="H29" s="38">
        <v>0.03</v>
      </c>
      <c r="I29" s="38"/>
      <c r="J29" s="38"/>
      <c r="K29" s="38"/>
      <c r="L29" s="38"/>
      <c r="M29" s="38"/>
      <c r="N29" s="38"/>
      <c r="O29" s="38"/>
      <c r="P29" s="38"/>
      <c r="Q29" s="38"/>
      <c r="R29" s="38">
        <v>6.8</v>
      </c>
      <c r="S29" s="38"/>
      <c r="T29" s="38"/>
      <c r="U29" s="38">
        <v>0.34</v>
      </c>
    </row>
    <row r="30" spans="1:22" x14ac:dyDescent="0.2">
      <c r="A30" s="8" t="s">
        <v>28</v>
      </c>
      <c r="B30" s="42" t="s">
        <v>11</v>
      </c>
      <c r="C30" s="42"/>
      <c r="D30" s="12">
        <f>D31</f>
        <v>0.34</v>
      </c>
      <c r="E30" s="12">
        <f t="shared" ref="E30:U30" si="7">E31</f>
        <v>0.03</v>
      </c>
      <c r="F30" s="12">
        <f t="shared" si="7"/>
        <v>0.7</v>
      </c>
      <c r="G30" s="12">
        <f t="shared" si="7"/>
        <v>4.3</v>
      </c>
      <c r="H30" s="36">
        <f t="shared" si="7"/>
        <v>1.4999999999999999E-2</v>
      </c>
      <c r="I30" s="36">
        <f t="shared" si="7"/>
        <v>1.08</v>
      </c>
      <c r="J30" s="36">
        <f t="shared" si="7"/>
        <v>0</v>
      </c>
      <c r="K30" s="36">
        <f t="shared" si="7"/>
        <v>0</v>
      </c>
      <c r="L30" s="36">
        <f t="shared" si="7"/>
        <v>0</v>
      </c>
      <c r="M30" s="36">
        <f t="shared" si="7"/>
        <v>0</v>
      </c>
      <c r="N30" s="36">
        <f t="shared" si="7"/>
        <v>0</v>
      </c>
      <c r="O30" s="36">
        <f t="shared" si="7"/>
        <v>0</v>
      </c>
      <c r="P30" s="36">
        <f t="shared" si="7"/>
        <v>0</v>
      </c>
      <c r="Q30" s="36">
        <f t="shared" si="7"/>
        <v>0</v>
      </c>
      <c r="R30" s="36">
        <f t="shared" si="7"/>
        <v>2.15</v>
      </c>
      <c r="S30" s="36">
        <f t="shared" si="7"/>
        <v>6.67</v>
      </c>
      <c r="T30" s="36">
        <f t="shared" si="7"/>
        <v>2.2599999999999998</v>
      </c>
      <c r="U30" s="36">
        <f t="shared" si="7"/>
        <v>0.08</v>
      </c>
      <c r="V30">
        <v>3.98</v>
      </c>
    </row>
    <row r="31" spans="1:22" ht="36" x14ac:dyDescent="0.2">
      <c r="A31" s="16" t="s">
        <v>44</v>
      </c>
      <c r="B31" s="17" t="s">
        <v>51</v>
      </c>
      <c r="C31" s="18">
        <v>10</v>
      </c>
      <c r="D31" s="19">
        <v>0.34</v>
      </c>
      <c r="E31" s="19">
        <v>0.03</v>
      </c>
      <c r="F31" s="19">
        <v>0.7</v>
      </c>
      <c r="G31" s="19">
        <v>4.3</v>
      </c>
      <c r="H31" s="29">
        <v>1.4999999999999999E-2</v>
      </c>
      <c r="I31" s="29">
        <v>1.08</v>
      </c>
      <c r="J31" s="29"/>
      <c r="K31" s="29"/>
      <c r="L31" s="29"/>
      <c r="M31" s="29"/>
      <c r="N31" s="29"/>
      <c r="O31" s="29"/>
      <c r="P31" s="29"/>
      <c r="Q31" s="29"/>
      <c r="R31" s="29">
        <v>2.15</v>
      </c>
      <c r="S31" s="29">
        <v>6.67</v>
      </c>
      <c r="T31" s="29">
        <v>2.2599999999999998</v>
      </c>
      <c r="U31" s="29">
        <v>0.08</v>
      </c>
    </row>
    <row r="32" spans="1:22" ht="24" x14ac:dyDescent="0.2">
      <c r="A32" s="16" t="s">
        <v>44</v>
      </c>
      <c r="B32" s="17" t="s">
        <v>52</v>
      </c>
      <c r="C32" s="18">
        <v>10</v>
      </c>
      <c r="D32" s="19">
        <v>0.19</v>
      </c>
      <c r="E32" s="19">
        <v>0.05</v>
      </c>
      <c r="F32" s="19">
        <v>1.99</v>
      </c>
      <c r="G32" s="19">
        <v>9.14</v>
      </c>
      <c r="H32" s="29">
        <v>0.01</v>
      </c>
      <c r="I32" s="29">
        <v>0.51</v>
      </c>
      <c r="J32" s="29"/>
      <c r="K32" s="29"/>
      <c r="L32" s="29"/>
      <c r="M32" s="29"/>
      <c r="N32" s="29"/>
      <c r="O32" s="29"/>
      <c r="P32" s="29"/>
      <c r="Q32" s="29"/>
      <c r="R32" s="29">
        <v>0.33</v>
      </c>
      <c r="S32" s="29"/>
      <c r="T32" s="29"/>
      <c r="U32" s="29">
        <v>0.04</v>
      </c>
    </row>
    <row r="33" spans="1:22" x14ac:dyDescent="0.2">
      <c r="A33" s="42" t="s">
        <v>42</v>
      </c>
      <c r="B33" s="42"/>
      <c r="C33" s="42"/>
      <c r="D33" s="12">
        <f>D34</f>
        <v>3.93</v>
      </c>
      <c r="E33" s="12">
        <f t="shared" ref="E33:U33" si="8">E34</f>
        <v>3.04</v>
      </c>
      <c r="F33" s="12">
        <f t="shared" si="8"/>
        <v>30.22</v>
      </c>
      <c r="G33" s="12">
        <f t="shared" si="8"/>
        <v>163.82</v>
      </c>
      <c r="H33" s="36">
        <f t="shared" si="8"/>
        <v>0.06</v>
      </c>
      <c r="I33" s="36">
        <f t="shared" si="8"/>
        <v>0</v>
      </c>
      <c r="J33" s="36">
        <f t="shared" si="8"/>
        <v>0</v>
      </c>
      <c r="K33" s="36">
        <f t="shared" si="8"/>
        <v>0</v>
      </c>
      <c r="L33" s="36">
        <f t="shared" si="8"/>
        <v>0</v>
      </c>
      <c r="M33" s="36">
        <f t="shared" si="8"/>
        <v>0</v>
      </c>
      <c r="N33" s="36">
        <f t="shared" si="8"/>
        <v>0</v>
      </c>
      <c r="O33" s="36">
        <f t="shared" si="8"/>
        <v>0</v>
      </c>
      <c r="P33" s="36">
        <f t="shared" si="8"/>
        <v>0</v>
      </c>
      <c r="Q33" s="36">
        <f t="shared" si="8"/>
        <v>0</v>
      </c>
      <c r="R33" s="36">
        <f t="shared" si="8"/>
        <v>9.08</v>
      </c>
      <c r="S33" s="36">
        <f t="shared" si="8"/>
        <v>34.549999999999997</v>
      </c>
      <c r="T33" s="36">
        <f t="shared" si="8"/>
        <v>6.29</v>
      </c>
      <c r="U33" s="36">
        <f t="shared" si="8"/>
        <v>0.56000000000000005</v>
      </c>
      <c r="V33">
        <v>3.98</v>
      </c>
    </row>
    <row r="34" spans="1:22" x14ac:dyDescent="0.2">
      <c r="A34" s="24"/>
      <c r="B34" s="23" t="s">
        <v>56</v>
      </c>
      <c r="C34" s="2">
        <v>15</v>
      </c>
      <c r="D34" s="22">
        <v>3.93</v>
      </c>
      <c r="E34" s="22">
        <v>3.04</v>
      </c>
      <c r="F34" s="22">
        <v>30.22</v>
      </c>
      <c r="G34" s="22">
        <v>163.82</v>
      </c>
      <c r="H34" s="38">
        <v>0.06</v>
      </c>
      <c r="I34" s="38"/>
      <c r="J34" s="38"/>
      <c r="K34" s="38"/>
      <c r="L34" s="38"/>
      <c r="M34" s="38"/>
      <c r="N34" s="38"/>
      <c r="O34" s="38"/>
      <c r="P34" s="38"/>
      <c r="Q34" s="38"/>
      <c r="R34" s="38">
        <v>9.08</v>
      </c>
      <c r="S34" s="38">
        <v>34.549999999999997</v>
      </c>
      <c r="T34" s="38">
        <v>6.29</v>
      </c>
      <c r="U34" s="38">
        <v>0.56000000000000005</v>
      </c>
    </row>
    <row r="35" spans="1:22" x14ac:dyDescent="0.2">
      <c r="A35" s="21"/>
      <c r="B35" s="23" t="s">
        <v>50</v>
      </c>
      <c r="C35" s="2">
        <v>16</v>
      </c>
      <c r="D35" s="22">
        <v>0.78</v>
      </c>
      <c r="E35" s="22">
        <v>6.12</v>
      </c>
      <c r="F35" s="22">
        <v>12.5</v>
      </c>
      <c r="G35" s="22">
        <v>87.16</v>
      </c>
      <c r="H35" s="38">
        <v>0.01</v>
      </c>
      <c r="I35" s="38"/>
      <c r="J35" s="38"/>
      <c r="K35" s="38">
        <v>1.2</v>
      </c>
      <c r="L35" s="38"/>
      <c r="M35" s="38"/>
      <c r="N35" s="38"/>
      <c r="O35" s="38"/>
      <c r="P35" s="38"/>
      <c r="Q35" s="38"/>
      <c r="R35" s="38">
        <v>1.2</v>
      </c>
      <c r="S35" s="38">
        <v>8.4</v>
      </c>
      <c r="T35" s="38">
        <v>1.2</v>
      </c>
      <c r="U35" s="38">
        <v>0.12</v>
      </c>
    </row>
    <row r="36" spans="1:22" x14ac:dyDescent="0.2">
      <c r="A36" s="21"/>
      <c r="B36" s="6" t="s">
        <v>40</v>
      </c>
      <c r="C36" s="2">
        <v>26</v>
      </c>
      <c r="D36" s="22">
        <v>2.5499999999999998</v>
      </c>
      <c r="E36" s="22">
        <v>4.01</v>
      </c>
      <c r="F36" s="22">
        <v>25.47</v>
      </c>
      <c r="G36" s="22">
        <v>148.16999999999999</v>
      </c>
      <c r="H36" s="38">
        <v>0.03</v>
      </c>
      <c r="I36" s="38"/>
      <c r="J36" s="38"/>
      <c r="K36" s="38"/>
      <c r="L36" s="38"/>
      <c r="M36" s="38"/>
      <c r="N36" s="38"/>
      <c r="O36" s="38"/>
      <c r="P36" s="38"/>
      <c r="Q36" s="38"/>
      <c r="R36" s="38">
        <v>6.8</v>
      </c>
      <c r="S36" s="38"/>
      <c r="T36" s="38"/>
      <c r="U36" s="38">
        <v>0.34</v>
      </c>
    </row>
    <row r="37" spans="1:22" x14ac:dyDescent="0.2">
      <c r="A37" s="9" t="s">
        <v>29</v>
      </c>
      <c r="B37" s="42" t="s">
        <v>11</v>
      </c>
      <c r="C37" s="42"/>
      <c r="D37" s="14">
        <f>D38</f>
        <v>0.05</v>
      </c>
      <c r="E37" s="14">
        <f t="shared" ref="E37:U37" si="9">E38</f>
        <v>0.02</v>
      </c>
      <c r="F37" s="14">
        <f t="shared" si="9"/>
        <v>10.35</v>
      </c>
      <c r="G37" s="14">
        <f t="shared" si="9"/>
        <v>41.78</v>
      </c>
      <c r="H37" s="37">
        <f t="shared" si="9"/>
        <v>0</v>
      </c>
      <c r="I37" s="37">
        <f t="shared" si="9"/>
        <v>1.5</v>
      </c>
      <c r="J37" s="37">
        <f t="shared" si="9"/>
        <v>0</v>
      </c>
      <c r="K37" s="37">
        <f t="shared" si="9"/>
        <v>0</v>
      </c>
      <c r="L37" s="37">
        <f t="shared" si="9"/>
        <v>0</v>
      </c>
      <c r="M37" s="37">
        <f t="shared" si="9"/>
        <v>1.01</v>
      </c>
      <c r="N37" s="37">
        <f t="shared" si="9"/>
        <v>10.18</v>
      </c>
      <c r="O37" s="37">
        <f t="shared" si="9"/>
        <v>0.09</v>
      </c>
      <c r="P37" s="37">
        <f t="shared" si="9"/>
        <v>0.04</v>
      </c>
      <c r="Q37" s="37">
        <f t="shared" si="9"/>
        <v>1.58</v>
      </c>
      <c r="R37" s="37">
        <f t="shared" si="9"/>
        <v>1.7</v>
      </c>
      <c r="S37" s="37">
        <f t="shared" si="9"/>
        <v>0</v>
      </c>
      <c r="T37" s="37">
        <f t="shared" si="9"/>
        <v>0</v>
      </c>
      <c r="U37" s="37">
        <f t="shared" si="9"/>
        <v>0.09</v>
      </c>
      <c r="V37">
        <v>3.98</v>
      </c>
    </row>
    <row r="38" spans="1:22" x14ac:dyDescent="0.2">
      <c r="A38" s="16" t="s">
        <v>53</v>
      </c>
      <c r="B38" s="17" t="s">
        <v>55</v>
      </c>
      <c r="C38" s="18">
        <v>20</v>
      </c>
      <c r="D38" s="19">
        <v>0.05</v>
      </c>
      <c r="E38" s="19">
        <v>0.02</v>
      </c>
      <c r="F38" s="19">
        <v>10.35</v>
      </c>
      <c r="G38" s="19">
        <v>41.78</v>
      </c>
      <c r="H38" s="29"/>
      <c r="I38" s="29">
        <v>1.5</v>
      </c>
      <c r="J38" s="29"/>
      <c r="K38" s="29"/>
      <c r="L38" s="29"/>
      <c r="M38" s="29">
        <v>1.01</v>
      </c>
      <c r="N38" s="29">
        <v>10.18</v>
      </c>
      <c r="O38" s="29">
        <v>0.09</v>
      </c>
      <c r="P38" s="29">
        <v>0.04</v>
      </c>
      <c r="Q38" s="29">
        <v>1.58</v>
      </c>
      <c r="R38" s="29">
        <v>1.7</v>
      </c>
      <c r="S38" s="29"/>
      <c r="T38" s="29"/>
      <c r="U38" s="29">
        <v>0.09</v>
      </c>
    </row>
    <row r="39" spans="1:22" x14ac:dyDescent="0.2">
      <c r="A39" s="20"/>
      <c r="B39" s="23"/>
      <c r="C39" s="2"/>
      <c r="D39" s="22"/>
      <c r="E39" s="22"/>
      <c r="F39" s="22"/>
      <c r="G39" s="22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</row>
    <row r="40" spans="1:22" x14ac:dyDescent="0.2">
      <c r="A40" s="20"/>
      <c r="B40" s="6"/>
      <c r="C40" s="2"/>
      <c r="D40" s="22"/>
      <c r="E40" s="22"/>
      <c r="F40" s="22"/>
      <c r="G40" s="22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</row>
    <row r="41" spans="1:22" x14ac:dyDescent="0.2">
      <c r="A41" s="42" t="s">
        <v>30</v>
      </c>
      <c r="B41" s="42"/>
      <c r="C41" s="42"/>
      <c r="D41" s="12">
        <f>D42</f>
        <v>0.34</v>
      </c>
      <c r="E41" s="12">
        <f t="shared" ref="E41:U41" si="10">E42</f>
        <v>0.03</v>
      </c>
      <c r="F41" s="12">
        <f t="shared" si="10"/>
        <v>0.7</v>
      </c>
      <c r="G41" s="12">
        <f t="shared" si="10"/>
        <v>4.3</v>
      </c>
      <c r="H41" s="36">
        <f t="shared" si="10"/>
        <v>1.4999999999999999E-2</v>
      </c>
      <c r="I41" s="36">
        <f t="shared" si="10"/>
        <v>1.08</v>
      </c>
      <c r="J41" s="36">
        <f t="shared" si="10"/>
        <v>0</v>
      </c>
      <c r="K41" s="36">
        <f t="shared" si="10"/>
        <v>0</v>
      </c>
      <c r="L41" s="36">
        <f t="shared" si="10"/>
        <v>0</v>
      </c>
      <c r="M41" s="36">
        <f t="shared" si="10"/>
        <v>0</v>
      </c>
      <c r="N41" s="36">
        <f t="shared" si="10"/>
        <v>0</v>
      </c>
      <c r="O41" s="36">
        <f t="shared" si="10"/>
        <v>0</v>
      </c>
      <c r="P41" s="36">
        <f t="shared" si="10"/>
        <v>0</v>
      </c>
      <c r="Q41" s="36">
        <f t="shared" si="10"/>
        <v>0</v>
      </c>
      <c r="R41" s="36">
        <f t="shared" si="10"/>
        <v>2.15</v>
      </c>
      <c r="S41" s="36">
        <f t="shared" si="10"/>
        <v>6.67</v>
      </c>
      <c r="T41" s="36">
        <f t="shared" si="10"/>
        <v>2.2599999999999998</v>
      </c>
      <c r="U41" s="36">
        <f t="shared" si="10"/>
        <v>0.08</v>
      </c>
      <c r="V41">
        <v>3.98</v>
      </c>
    </row>
    <row r="42" spans="1:22" ht="36" x14ac:dyDescent="0.2">
      <c r="A42" s="16" t="s">
        <v>44</v>
      </c>
      <c r="B42" s="17" t="s">
        <v>45</v>
      </c>
      <c r="C42" s="18">
        <v>10</v>
      </c>
      <c r="D42" s="19">
        <v>0.34</v>
      </c>
      <c r="E42" s="19">
        <v>0.03</v>
      </c>
      <c r="F42" s="19">
        <v>0.7</v>
      </c>
      <c r="G42" s="19">
        <v>4.3</v>
      </c>
      <c r="H42" s="29">
        <v>1.4999999999999999E-2</v>
      </c>
      <c r="I42" s="29">
        <v>1.08</v>
      </c>
      <c r="J42" s="29"/>
      <c r="K42" s="29"/>
      <c r="L42" s="29"/>
      <c r="M42" s="29"/>
      <c r="N42" s="29"/>
      <c r="O42" s="29"/>
      <c r="P42" s="29"/>
      <c r="Q42" s="29"/>
      <c r="R42" s="29">
        <v>2.15</v>
      </c>
      <c r="S42" s="29">
        <v>6.67</v>
      </c>
      <c r="T42" s="29">
        <v>2.2599999999999998</v>
      </c>
      <c r="U42" s="29">
        <v>0.08</v>
      </c>
    </row>
    <row r="43" spans="1:22" x14ac:dyDescent="0.2">
      <c r="A43" s="42" t="s">
        <v>31</v>
      </c>
      <c r="B43" s="42"/>
      <c r="C43" s="42"/>
      <c r="D43" s="12">
        <f>D44</f>
        <v>0.05</v>
      </c>
      <c r="E43" s="12">
        <f t="shared" ref="E43:U43" si="11">E44</f>
        <v>0.02</v>
      </c>
      <c r="F43" s="12">
        <f t="shared" si="11"/>
        <v>10.35</v>
      </c>
      <c r="G43" s="12">
        <f t="shared" si="11"/>
        <v>41.78</v>
      </c>
      <c r="H43" s="36">
        <f t="shared" si="11"/>
        <v>0</v>
      </c>
      <c r="I43" s="36">
        <f t="shared" si="11"/>
        <v>1.5</v>
      </c>
      <c r="J43" s="36">
        <f t="shared" si="11"/>
        <v>0</v>
      </c>
      <c r="K43" s="36">
        <f t="shared" si="11"/>
        <v>0</v>
      </c>
      <c r="L43" s="36">
        <f t="shared" si="11"/>
        <v>0</v>
      </c>
      <c r="M43" s="36">
        <f t="shared" si="11"/>
        <v>1.01</v>
      </c>
      <c r="N43" s="36">
        <f t="shared" si="11"/>
        <v>10.18</v>
      </c>
      <c r="O43" s="36">
        <f t="shared" si="11"/>
        <v>0.09</v>
      </c>
      <c r="P43" s="36">
        <f t="shared" si="11"/>
        <v>0.04</v>
      </c>
      <c r="Q43" s="36">
        <f t="shared" si="11"/>
        <v>1.58</v>
      </c>
      <c r="R43" s="36">
        <f t="shared" si="11"/>
        <v>1.7</v>
      </c>
      <c r="S43" s="36">
        <f t="shared" si="11"/>
        <v>0</v>
      </c>
      <c r="T43" s="36">
        <f t="shared" si="11"/>
        <v>0</v>
      </c>
      <c r="U43" s="36">
        <f t="shared" si="11"/>
        <v>0.09</v>
      </c>
      <c r="V43">
        <v>3.98</v>
      </c>
    </row>
    <row r="44" spans="1:22" x14ac:dyDescent="0.2">
      <c r="A44" s="16" t="s">
        <v>53</v>
      </c>
      <c r="B44" s="17" t="s">
        <v>54</v>
      </c>
      <c r="C44" s="18">
        <v>20</v>
      </c>
      <c r="D44" s="19">
        <v>0.05</v>
      </c>
      <c r="E44" s="19">
        <v>0.02</v>
      </c>
      <c r="F44" s="19">
        <v>10.35</v>
      </c>
      <c r="G44" s="19">
        <v>41.78</v>
      </c>
      <c r="H44" s="29"/>
      <c r="I44" s="29">
        <v>1.5</v>
      </c>
      <c r="J44" s="29"/>
      <c r="K44" s="29"/>
      <c r="L44" s="29"/>
      <c r="M44" s="29">
        <v>1.01</v>
      </c>
      <c r="N44" s="29">
        <v>10.18</v>
      </c>
      <c r="O44" s="29">
        <v>0.09</v>
      </c>
      <c r="P44" s="29">
        <v>0.04</v>
      </c>
      <c r="Q44" s="29">
        <v>1.58</v>
      </c>
      <c r="R44" s="29">
        <v>1.7</v>
      </c>
      <c r="S44" s="29"/>
      <c r="T44" s="29"/>
      <c r="U44" s="29">
        <v>0.09</v>
      </c>
    </row>
    <row r="45" spans="1:22" x14ac:dyDescent="0.2">
      <c r="A45" s="42" t="s">
        <v>32</v>
      </c>
      <c r="B45" s="42"/>
      <c r="C45" s="42"/>
      <c r="D45" s="12">
        <f>D46</f>
        <v>0.19</v>
      </c>
      <c r="E45" s="12">
        <f t="shared" ref="E45:U45" si="12">E46</f>
        <v>0.05</v>
      </c>
      <c r="F45" s="12">
        <f t="shared" si="12"/>
        <v>1.99</v>
      </c>
      <c r="G45" s="12">
        <f t="shared" si="12"/>
        <v>9.14</v>
      </c>
      <c r="H45" s="36">
        <f t="shared" si="12"/>
        <v>0.01</v>
      </c>
      <c r="I45" s="36">
        <f t="shared" si="12"/>
        <v>0.51</v>
      </c>
      <c r="J45" s="36">
        <f t="shared" si="12"/>
        <v>0</v>
      </c>
      <c r="K45" s="36">
        <f t="shared" si="12"/>
        <v>0</v>
      </c>
      <c r="L45" s="36">
        <f t="shared" si="12"/>
        <v>0</v>
      </c>
      <c r="M45" s="36">
        <f t="shared" si="12"/>
        <v>0</v>
      </c>
      <c r="N45" s="36">
        <f t="shared" si="12"/>
        <v>0</v>
      </c>
      <c r="O45" s="36">
        <f t="shared" si="12"/>
        <v>0</v>
      </c>
      <c r="P45" s="36">
        <f t="shared" si="12"/>
        <v>0</v>
      </c>
      <c r="Q45" s="36">
        <f t="shared" si="12"/>
        <v>0</v>
      </c>
      <c r="R45" s="36">
        <f t="shared" si="12"/>
        <v>0.33</v>
      </c>
      <c r="S45" s="36">
        <f t="shared" si="12"/>
        <v>0</v>
      </c>
      <c r="T45" s="36">
        <f t="shared" si="12"/>
        <v>0</v>
      </c>
      <c r="U45" s="36">
        <f t="shared" si="12"/>
        <v>0.04</v>
      </c>
      <c r="V45">
        <v>3.98</v>
      </c>
    </row>
    <row r="46" spans="1:22" ht="24" x14ac:dyDescent="0.2">
      <c r="A46" s="16" t="s">
        <v>44</v>
      </c>
      <c r="B46" s="17" t="s">
        <v>52</v>
      </c>
      <c r="C46" s="18">
        <v>10</v>
      </c>
      <c r="D46" s="19">
        <v>0.19</v>
      </c>
      <c r="E46" s="19">
        <v>0.05</v>
      </c>
      <c r="F46" s="19">
        <v>1.99</v>
      </c>
      <c r="G46" s="19">
        <v>9.14</v>
      </c>
      <c r="H46" s="29">
        <v>0.01</v>
      </c>
      <c r="I46" s="29">
        <v>0.51</v>
      </c>
      <c r="J46" s="29"/>
      <c r="K46" s="29"/>
      <c r="L46" s="29"/>
      <c r="M46" s="29"/>
      <c r="N46" s="29"/>
      <c r="O46" s="29"/>
      <c r="P46" s="29"/>
      <c r="Q46" s="29"/>
      <c r="R46" s="29">
        <v>0.33</v>
      </c>
      <c r="S46" s="29"/>
      <c r="T46" s="29"/>
      <c r="U46" s="29">
        <v>0.04</v>
      </c>
    </row>
    <row r="47" spans="1:22" x14ac:dyDescent="0.2">
      <c r="A47" s="42" t="s">
        <v>33</v>
      </c>
      <c r="B47" s="42"/>
      <c r="C47" s="42"/>
      <c r="D47" s="12">
        <f>D48</f>
        <v>3.93</v>
      </c>
      <c r="E47" s="12">
        <f t="shared" ref="E47:U47" si="13">E48</f>
        <v>3.04</v>
      </c>
      <c r="F47" s="12">
        <f t="shared" si="13"/>
        <v>30.22</v>
      </c>
      <c r="G47" s="12">
        <f t="shared" si="13"/>
        <v>163.82</v>
      </c>
      <c r="H47" s="36">
        <f t="shared" si="13"/>
        <v>0.06</v>
      </c>
      <c r="I47" s="36">
        <f t="shared" si="13"/>
        <v>0</v>
      </c>
      <c r="J47" s="36">
        <f t="shared" si="13"/>
        <v>0</v>
      </c>
      <c r="K47" s="36">
        <f t="shared" si="13"/>
        <v>0</v>
      </c>
      <c r="L47" s="36">
        <f t="shared" si="13"/>
        <v>0</v>
      </c>
      <c r="M47" s="36">
        <f t="shared" si="13"/>
        <v>0</v>
      </c>
      <c r="N47" s="36">
        <f t="shared" si="13"/>
        <v>0</v>
      </c>
      <c r="O47" s="36">
        <f t="shared" si="13"/>
        <v>0</v>
      </c>
      <c r="P47" s="36">
        <f t="shared" si="13"/>
        <v>0</v>
      </c>
      <c r="Q47" s="36">
        <f t="shared" si="13"/>
        <v>0</v>
      </c>
      <c r="R47" s="36">
        <f t="shared" si="13"/>
        <v>9.08</v>
      </c>
      <c r="S47" s="36">
        <f t="shared" si="13"/>
        <v>34.549999999999997</v>
      </c>
      <c r="T47" s="36">
        <f t="shared" si="13"/>
        <v>6.29</v>
      </c>
      <c r="U47" s="36">
        <f t="shared" si="13"/>
        <v>0.56000000000000005</v>
      </c>
      <c r="V47">
        <v>3.98</v>
      </c>
    </row>
    <row r="48" spans="1:22" x14ac:dyDescent="0.2">
      <c r="A48" s="24"/>
      <c r="B48" s="23" t="s">
        <v>56</v>
      </c>
      <c r="C48" s="2">
        <v>15</v>
      </c>
      <c r="D48" s="22">
        <v>3.93</v>
      </c>
      <c r="E48" s="22">
        <v>3.04</v>
      </c>
      <c r="F48" s="22">
        <v>30.22</v>
      </c>
      <c r="G48" s="22">
        <v>163.82</v>
      </c>
      <c r="H48" s="38">
        <v>0.06</v>
      </c>
      <c r="I48" s="38"/>
      <c r="J48" s="38"/>
      <c r="K48" s="38"/>
      <c r="L48" s="38"/>
      <c r="M48" s="38"/>
      <c r="N48" s="38"/>
      <c r="O48" s="38"/>
      <c r="P48" s="38"/>
      <c r="Q48" s="38"/>
      <c r="R48" s="38">
        <v>9.08</v>
      </c>
      <c r="S48" s="38">
        <v>34.549999999999997</v>
      </c>
      <c r="T48" s="38">
        <v>6.29</v>
      </c>
      <c r="U48" s="38">
        <v>0.56000000000000005</v>
      </c>
    </row>
    <row r="49" spans="1:22" x14ac:dyDescent="0.2">
      <c r="A49" s="21"/>
      <c r="B49" s="23" t="s">
        <v>50</v>
      </c>
      <c r="C49" s="2">
        <v>16</v>
      </c>
      <c r="D49" s="22">
        <v>0.78</v>
      </c>
      <c r="E49" s="22">
        <v>6.12</v>
      </c>
      <c r="F49" s="22">
        <v>12.5</v>
      </c>
      <c r="G49" s="22">
        <v>87.16</v>
      </c>
      <c r="H49" s="38">
        <v>0.01</v>
      </c>
      <c r="I49" s="38"/>
      <c r="J49" s="38"/>
      <c r="K49" s="38">
        <v>1.2</v>
      </c>
      <c r="L49" s="38"/>
      <c r="M49" s="38"/>
      <c r="N49" s="38"/>
      <c r="O49" s="38"/>
      <c r="P49" s="38"/>
      <c r="Q49" s="38"/>
      <c r="R49" s="38">
        <v>1.2</v>
      </c>
      <c r="S49" s="38">
        <v>8.4</v>
      </c>
      <c r="T49" s="38">
        <v>1.2</v>
      </c>
      <c r="U49" s="38">
        <v>0.12</v>
      </c>
    </row>
    <row r="50" spans="1:22" x14ac:dyDescent="0.2">
      <c r="A50" s="21"/>
      <c r="B50" s="6" t="s">
        <v>40</v>
      </c>
      <c r="C50" s="2">
        <v>26</v>
      </c>
      <c r="D50" s="22">
        <v>2.5499999999999998</v>
      </c>
      <c r="E50" s="22">
        <v>4.01</v>
      </c>
      <c r="F50" s="22">
        <v>25.47</v>
      </c>
      <c r="G50" s="22">
        <v>148.16999999999999</v>
      </c>
      <c r="H50" s="38">
        <v>0.03</v>
      </c>
      <c r="I50" s="38"/>
      <c r="J50" s="38"/>
      <c r="K50" s="38"/>
      <c r="L50" s="38"/>
      <c r="M50" s="38"/>
      <c r="N50" s="38"/>
      <c r="O50" s="38"/>
      <c r="P50" s="38"/>
      <c r="Q50" s="38"/>
      <c r="R50" s="38">
        <v>6.8</v>
      </c>
      <c r="S50" s="38"/>
      <c r="T50" s="38"/>
      <c r="U50" s="38">
        <v>0.34</v>
      </c>
    </row>
    <row r="51" spans="1:22" x14ac:dyDescent="0.2">
      <c r="A51" s="42" t="s">
        <v>34</v>
      </c>
      <c r="B51" s="42"/>
      <c r="C51" s="42"/>
      <c r="D51" s="12">
        <f>D52</f>
        <v>0.05</v>
      </c>
      <c r="E51" s="12">
        <f t="shared" ref="E51:U51" si="14">E52</f>
        <v>0.02</v>
      </c>
      <c r="F51" s="12">
        <f t="shared" si="14"/>
        <v>10.35</v>
      </c>
      <c r="G51" s="12">
        <f t="shared" si="14"/>
        <v>41.78</v>
      </c>
      <c r="H51" s="36">
        <f t="shared" si="14"/>
        <v>0</v>
      </c>
      <c r="I51" s="36">
        <f t="shared" si="14"/>
        <v>1.5</v>
      </c>
      <c r="J51" s="36">
        <f t="shared" si="14"/>
        <v>0</v>
      </c>
      <c r="K51" s="36">
        <f t="shared" si="14"/>
        <v>0</v>
      </c>
      <c r="L51" s="36">
        <f t="shared" si="14"/>
        <v>0</v>
      </c>
      <c r="M51" s="36">
        <f t="shared" si="14"/>
        <v>1.01</v>
      </c>
      <c r="N51" s="36">
        <f t="shared" si="14"/>
        <v>10.18</v>
      </c>
      <c r="O51" s="36">
        <f t="shared" si="14"/>
        <v>0.09</v>
      </c>
      <c r="P51" s="36">
        <f t="shared" si="14"/>
        <v>0.04</v>
      </c>
      <c r="Q51" s="36">
        <f t="shared" si="14"/>
        <v>1.58</v>
      </c>
      <c r="R51" s="36">
        <f t="shared" si="14"/>
        <v>1.7</v>
      </c>
      <c r="S51" s="36">
        <f t="shared" si="14"/>
        <v>0</v>
      </c>
      <c r="T51" s="36">
        <f t="shared" si="14"/>
        <v>0</v>
      </c>
      <c r="U51" s="36">
        <f t="shared" si="14"/>
        <v>0.09</v>
      </c>
      <c r="V51">
        <v>3.98</v>
      </c>
    </row>
    <row r="52" spans="1:22" x14ac:dyDescent="0.2">
      <c r="A52" s="16" t="s">
        <v>53</v>
      </c>
      <c r="B52" s="17" t="s">
        <v>54</v>
      </c>
      <c r="C52" s="18">
        <v>20</v>
      </c>
      <c r="D52" s="19">
        <v>0.05</v>
      </c>
      <c r="E52" s="19">
        <v>0.02</v>
      </c>
      <c r="F52" s="19">
        <v>10.35</v>
      </c>
      <c r="G52" s="19">
        <v>41.78</v>
      </c>
      <c r="H52" s="29"/>
      <c r="I52" s="29">
        <v>1.5</v>
      </c>
      <c r="J52" s="29"/>
      <c r="K52" s="29"/>
      <c r="L52" s="29"/>
      <c r="M52" s="29">
        <v>1.01</v>
      </c>
      <c r="N52" s="29">
        <v>10.18</v>
      </c>
      <c r="O52" s="29">
        <v>0.09</v>
      </c>
      <c r="P52" s="29">
        <v>0.04</v>
      </c>
      <c r="Q52" s="29">
        <v>1.58</v>
      </c>
      <c r="R52" s="29">
        <v>1.7</v>
      </c>
      <c r="S52" s="29"/>
      <c r="T52" s="29"/>
      <c r="U52" s="29">
        <v>0.09</v>
      </c>
    </row>
    <row r="53" spans="1:22" x14ac:dyDescent="0.2">
      <c r="A53" s="9" t="s">
        <v>35</v>
      </c>
      <c r="B53" s="42" t="s">
        <v>11</v>
      </c>
      <c r="C53" s="42"/>
      <c r="D53" s="12">
        <f>D54</f>
        <v>0.34</v>
      </c>
      <c r="E53" s="12">
        <f t="shared" ref="E53:U53" si="15">E54</f>
        <v>0.03</v>
      </c>
      <c r="F53" s="12">
        <f t="shared" si="15"/>
        <v>0.7</v>
      </c>
      <c r="G53" s="12">
        <f t="shared" si="15"/>
        <v>4.3</v>
      </c>
      <c r="H53" s="36">
        <f t="shared" si="15"/>
        <v>1.4999999999999999E-2</v>
      </c>
      <c r="I53" s="36">
        <f t="shared" si="15"/>
        <v>1.08</v>
      </c>
      <c r="J53" s="36">
        <f t="shared" si="15"/>
        <v>0</v>
      </c>
      <c r="K53" s="36">
        <f t="shared" si="15"/>
        <v>0</v>
      </c>
      <c r="L53" s="36">
        <f t="shared" si="15"/>
        <v>0</v>
      </c>
      <c r="M53" s="36">
        <f t="shared" si="15"/>
        <v>0</v>
      </c>
      <c r="N53" s="36">
        <f t="shared" si="15"/>
        <v>0</v>
      </c>
      <c r="O53" s="36">
        <f t="shared" si="15"/>
        <v>0</v>
      </c>
      <c r="P53" s="36">
        <f t="shared" si="15"/>
        <v>0</v>
      </c>
      <c r="Q53" s="36">
        <f t="shared" si="15"/>
        <v>0</v>
      </c>
      <c r="R53" s="36">
        <f t="shared" si="15"/>
        <v>2.15</v>
      </c>
      <c r="S53" s="36">
        <f t="shared" si="15"/>
        <v>6.67</v>
      </c>
      <c r="T53" s="36">
        <f t="shared" si="15"/>
        <v>2.2599999999999998</v>
      </c>
      <c r="U53" s="36">
        <f t="shared" si="15"/>
        <v>0.08</v>
      </c>
      <c r="V53">
        <v>3.98</v>
      </c>
    </row>
    <row r="54" spans="1:22" ht="36" x14ac:dyDescent="0.2">
      <c r="A54" s="16" t="s">
        <v>44</v>
      </c>
      <c r="B54" s="17" t="s">
        <v>51</v>
      </c>
      <c r="C54" s="18">
        <v>10</v>
      </c>
      <c r="D54" s="19">
        <v>0.34</v>
      </c>
      <c r="E54" s="19">
        <v>0.03</v>
      </c>
      <c r="F54" s="19">
        <v>0.7</v>
      </c>
      <c r="G54" s="19">
        <v>4.3</v>
      </c>
      <c r="H54" s="29">
        <v>1.4999999999999999E-2</v>
      </c>
      <c r="I54" s="29">
        <v>1.08</v>
      </c>
      <c r="J54" s="29"/>
      <c r="K54" s="29"/>
      <c r="L54" s="29"/>
      <c r="M54" s="29"/>
      <c r="N54" s="29"/>
      <c r="O54" s="29"/>
      <c r="P54" s="29"/>
      <c r="Q54" s="29"/>
      <c r="R54" s="29">
        <v>2.15</v>
      </c>
      <c r="S54" s="29">
        <v>6.67</v>
      </c>
      <c r="T54" s="29">
        <v>2.2599999999999998</v>
      </c>
      <c r="U54" s="29">
        <v>0.08</v>
      </c>
    </row>
    <row r="55" spans="1:22" ht="24" x14ac:dyDescent="0.2">
      <c r="A55" s="16" t="s">
        <v>44</v>
      </c>
      <c r="B55" s="17" t="s">
        <v>52</v>
      </c>
      <c r="C55" s="18">
        <v>10</v>
      </c>
      <c r="D55" s="19">
        <v>0.19</v>
      </c>
      <c r="E55" s="19">
        <v>0.05</v>
      </c>
      <c r="F55" s="19">
        <v>1.99</v>
      </c>
      <c r="G55" s="19">
        <v>9.14</v>
      </c>
      <c r="H55" s="29">
        <v>0.01</v>
      </c>
      <c r="I55" s="29">
        <v>0.51</v>
      </c>
      <c r="J55" s="29"/>
      <c r="K55" s="29"/>
      <c r="L55" s="29"/>
      <c r="M55" s="29"/>
      <c r="N55" s="29"/>
      <c r="O55" s="29"/>
      <c r="P55" s="29"/>
      <c r="Q55" s="29"/>
      <c r="R55" s="29">
        <v>0.33</v>
      </c>
      <c r="S55" s="29"/>
      <c r="T55" s="29"/>
      <c r="U55" s="29">
        <v>0.04</v>
      </c>
    </row>
    <row r="56" spans="1:22" x14ac:dyDescent="0.2">
      <c r="A56" s="11" t="s">
        <v>36</v>
      </c>
      <c r="B56" s="11"/>
      <c r="C56" s="11"/>
      <c r="D56" s="15">
        <f>D57</f>
        <v>0.05</v>
      </c>
      <c r="E56" s="15">
        <f t="shared" ref="E56:U56" si="16">E57</f>
        <v>0.02</v>
      </c>
      <c r="F56" s="15">
        <f t="shared" si="16"/>
        <v>10.35</v>
      </c>
      <c r="G56" s="15">
        <f t="shared" si="16"/>
        <v>41.78</v>
      </c>
      <c r="H56" s="39">
        <f t="shared" si="16"/>
        <v>0</v>
      </c>
      <c r="I56" s="39">
        <f t="shared" si="16"/>
        <v>1.5</v>
      </c>
      <c r="J56" s="39">
        <f t="shared" si="16"/>
        <v>0</v>
      </c>
      <c r="K56" s="39">
        <f t="shared" si="16"/>
        <v>0</v>
      </c>
      <c r="L56" s="39">
        <f t="shared" si="16"/>
        <v>0</v>
      </c>
      <c r="M56" s="39">
        <f t="shared" si="16"/>
        <v>1.01</v>
      </c>
      <c r="N56" s="39">
        <f t="shared" si="16"/>
        <v>10.18</v>
      </c>
      <c r="O56" s="39">
        <f t="shared" si="16"/>
        <v>0.09</v>
      </c>
      <c r="P56" s="39">
        <f t="shared" si="16"/>
        <v>0.04</v>
      </c>
      <c r="Q56" s="39">
        <f t="shared" si="16"/>
        <v>1.58</v>
      </c>
      <c r="R56" s="39">
        <f t="shared" si="16"/>
        <v>1.7</v>
      </c>
      <c r="S56" s="39">
        <f t="shared" si="16"/>
        <v>0</v>
      </c>
      <c r="T56" s="39">
        <f t="shared" si="16"/>
        <v>0</v>
      </c>
      <c r="U56" s="39">
        <f t="shared" si="16"/>
        <v>0.09</v>
      </c>
      <c r="V56">
        <v>3.98</v>
      </c>
    </row>
    <row r="57" spans="1:22" x14ac:dyDescent="0.2">
      <c r="A57" s="16" t="s">
        <v>53</v>
      </c>
      <c r="B57" s="17" t="s">
        <v>55</v>
      </c>
      <c r="C57" s="18">
        <v>20</v>
      </c>
      <c r="D57" s="19">
        <v>0.05</v>
      </c>
      <c r="E57" s="19">
        <v>0.02</v>
      </c>
      <c r="F57" s="19">
        <v>10.35</v>
      </c>
      <c r="G57" s="19">
        <v>41.78</v>
      </c>
      <c r="H57" s="29"/>
      <c r="I57" s="29">
        <v>1.5</v>
      </c>
      <c r="J57" s="29"/>
      <c r="K57" s="29"/>
      <c r="L57" s="29"/>
      <c r="M57" s="29">
        <v>1.01</v>
      </c>
      <c r="N57" s="29">
        <v>10.18</v>
      </c>
      <c r="O57" s="29">
        <v>0.09</v>
      </c>
      <c r="P57" s="29">
        <v>0.04</v>
      </c>
      <c r="Q57" s="29">
        <v>1.58</v>
      </c>
      <c r="R57" s="29">
        <v>1.7</v>
      </c>
      <c r="S57" s="29"/>
      <c r="T57" s="29"/>
      <c r="U57" s="29">
        <v>0.09</v>
      </c>
    </row>
    <row r="58" spans="1:22" x14ac:dyDescent="0.2">
      <c r="A58" s="44" t="s">
        <v>43</v>
      </c>
      <c r="B58" s="44"/>
      <c r="C58" s="44"/>
      <c r="D58" s="12">
        <f>D59</f>
        <v>3.93</v>
      </c>
      <c r="E58" s="12">
        <f t="shared" ref="E58:U58" si="17">E59</f>
        <v>3.04</v>
      </c>
      <c r="F58" s="12">
        <f t="shared" si="17"/>
        <v>30.22</v>
      </c>
      <c r="G58" s="12">
        <f t="shared" si="17"/>
        <v>163.82</v>
      </c>
      <c r="H58" s="36">
        <f t="shared" si="17"/>
        <v>0.06</v>
      </c>
      <c r="I58" s="36">
        <f t="shared" si="17"/>
        <v>0</v>
      </c>
      <c r="J58" s="36">
        <f t="shared" si="17"/>
        <v>0</v>
      </c>
      <c r="K58" s="36">
        <f t="shared" si="17"/>
        <v>0</v>
      </c>
      <c r="L58" s="36">
        <f t="shared" si="17"/>
        <v>0</v>
      </c>
      <c r="M58" s="36">
        <f t="shared" si="17"/>
        <v>0</v>
      </c>
      <c r="N58" s="36">
        <f t="shared" si="17"/>
        <v>0</v>
      </c>
      <c r="O58" s="36">
        <f t="shared" si="17"/>
        <v>0</v>
      </c>
      <c r="P58" s="36">
        <f t="shared" si="17"/>
        <v>0</v>
      </c>
      <c r="Q58" s="36">
        <f t="shared" si="17"/>
        <v>0</v>
      </c>
      <c r="R58" s="36">
        <f t="shared" si="17"/>
        <v>9.08</v>
      </c>
      <c r="S58" s="36">
        <f t="shared" si="17"/>
        <v>34.549999999999997</v>
      </c>
      <c r="T58" s="36">
        <f t="shared" si="17"/>
        <v>6.29</v>
      </c>
      <c r="U58" s="36">
        <f t="shared" si="17"/>
        <v>0.56000000000000005</v>
      </c>
      <c r="V58">
        <v>3.98</v>
      </c>
    </row>
    <row r="59" spans="1:22" x14ac:dyDescent="0.2">
      <c r="A59" s="24"/>
      <c r="B59" s="23" t="s">
        <v>56</v>
      </c>
      <c r="C59" s="2">
        <v>15</v>
      </c>
      <c r="D59" s="22">
        <v>3.93</v>
      </c>
      <c r="E59" s="22">
        <v>3.04</v>
      </c>
      <c r="F59" s="22">
        <v>30.22</v>
      </c>
      <c r="G59" s="22">
        <v>163.82</v>
      </c>
      <c r="H59" s="38">
        <v>0.06</v>
      </c>
      <c r="I59" s="38"/>
      <c r="J59" s="38"/>
      <c r="K59" s="38"/>
      <c r="L59" s="38"/>
      <c r="M59" s="38"/>
      <c r="N59" s="38"/>
      <c r="O59" s="38"/>
      <c r="P59" s="38"/>
      <c r="Q59" s="38"/>
      <c r="R59" s="38">
        <v>9.08</v>
      </c>
      <c r="S59" s="38">
        <v>34.549999999999997</v>
      </c>
      <c r="T59" s="38">
        <v>6.29</v>
      </c>
      <c r="U59" s="38">
        <v>0.56000000000000005</v>
      </c>
    </row>
    <row r="60" spans="1:22" x14ac:dyDescent="0.2">
      <c r="A60" s="21"/>
      <c r="B60" s="23" t="s">
        <v>50</v>
      </c>
      <c r="C60" s="2">
        <v>16</v>
      </c>
      <c r="D60" s="22">
        <v>0.78</v>
      </c>
      <c r="E60" s="22">
        <v>6.12</v>
      </c>
      <c r="F60" s="22">
        <v>12.5</v>
      </c>
      <c r="G60" s="22">
        <v>87.16</v>
      </c>
      <c r="H60" s="38">
        <v>0.01</v>
      </c>
      <c r="I60" s="38"/>
      <c r="J60" s="38"/>
      <c r="K60" s="38">
        <v>1.2</v>
      </c>
      <c r="L60" s="38"/>
      <c r="M60" s="38"/>
      <c r="N60" s="38"/>
      <c r="O60" s="38"/>
      <c r="P60" s="38"/>
      <c r="Q60" s="38"/>
      <c r="R60" s="38">
        <v>1.2</v>
      </c>
      <c r="S60" s="38">
        <v>8.4</v>
      </c>
      <c r="T60" s="38">
        <v>1.2</v>
      </c>
      <c r="U60" s="38">
        <v>0.12</v>
      </c>
    </row>
    <row r="61" spans="1:22" x14ac:dyDescent="0.2">
      <c r="A61" s="21"/>
      <c r="B61" s="6" t="s">
        <v>40</v>
      </c>
      <c r="C61" s="2">
        <v>26</v>
      </c>
      <c r="D61" s="22">
        <v>2.5499999999999998</v>
      </c>
      <c r="E61" s="22">
        <v>4.01</v>
      </c>
      <c r="F61" s="22">
        <v>25.47</v>
      </c>
      <c r="G61" s="22">
        <v>148.16999999999999</v>
      </c>
      <c r="H61" s="38">
        <v>0.03</v>
      </c>
      <c r="I61" s="38"/>
      <c r="J61" s="38"/>
      <c r="K61" s="38"/>
      <c r="L61" s="38"/>
      <c r="M61" s="38"/>
      <c r="N61" s="38"/>
      <c r="O61" s="38"/>
      <c r="P61" s="38"/>
      <c r="Q61" s="38"/>
      <c r="R61" s="38">
        <v>6.8</v>
      </c>
      <c r="S61" s="38"/>
      <c r="T61" s="38"/>
      <c r="U61" s="38">
        <v>0.34</v>
      </c>
    </row>
    <row r="62" spans="1:22" x14ac:dyDescent="0.2">
      <c r="A62" s="45" t="s">
        <v>39</v>
      </c>
      <c r="B62" s="42"/>
      <c r="C62" s="42"/>
      <c r="D62" s="14">
        <f>D63</f>
        <v>3.93</v>
      </c>
      <c r="E62" s="14">
        <f t="shared" ref="E62:U62" si="18">E63</f>
        <v>3.04</v>
      </c>
      <c r="F62" s="14">
        <f t="shared" si="18"/>
        <v>30.22</v>
      </c>
      <c r="G62" s="14">
        <f t="shared" si="18"/>
        <v>163.82</v>
      </c>
      <c r="H62" s="37">
        <f t="shared" si="18"/>
        <v>0.06</v>
      </c>
      <c r="I62" s="37">
        <f t="shared" si="18"/>
        <v>0</v>
      </c>
      <c r="J62" s="37">
        <f t="shared" si="18"/>
        <v>0.02</v>
      </c>
      <c r="K62" s="37">
        <f t="shared" si="18"/>
        <v>0</v>
      </c>
      <c r="L62" s="37">
        <f t="shared" si="18"/>
        <v>0</v>
      </c>
      <c r="M62" s="37">
        <f t="shared" si="18"/>
        <v>1</v>
      </c>
      <c r="N62" s="37">
        <f t="shared" si="18"/>
        <v>40.5</v>
      </c>
      <c r="O62" s="37">
        <f t="shared" si="18"/>
        <v>20.2</v>
      </c>
      <c r="P62" s="37">
        <f t="shared" si="18"/>
        <v>1.96</v>
      </c>
      <c r="Q62" s="37">
        <f t="shared" si="18"/>
        <v>7.2</v>
      </c>
      <c r="R62" s="37">
        <f t="shared" si="18"/>
        <v>9.08</v>
      </c>
      <c r="S62" s="37">
        <f t="shared" si="18"/>
        <v>34.549999999999997</v>
      </c>
      <c r="T62" s="37">
        <f t="shared" si="18"/>
        <v>6.29</v>
      </c>
      <c r="U62" s="37">
        <f t="shared" si="18"/>
        <v>0.56000000000000005</v>
      </c>
      <c r="V62">
        <v>3.98</v>
      </c>
    </row>
    <row r="63" spans="1:22" x14ac:dyDescent="0.2">
      <c r="A63" s="24" t="s">
        <v>48</v>
      </c>
      <c r="B63" s="23" t="s">
        <v>49</v>
      </c>
      <c r="C63" s="2">
        <v>50</v>
      </c>
      <c r="D63" s="22">
        <v>3.93</v>
      </c>
      <c r="E63" s="22">
        <v>3.04</v>
      </c>
      <c r="F63" s="22">
        <v>30.22</v>
      </c>
      <c r="G63" s="22">
        <v>163.82</v>
      </c>
      <c r="H63" s="38">
        <v>0.06</v>
      </c>
      <c r="I63" s="38"/>
      <c r="J63" s="38">
        <v>0.02</v>
      </c>
      <c r="K63" s="38"/>
      <c r="L63" s="38"/>
      <c r="M63" s="38">
        <v>1</v>
      </c>
      <c r="N63" s="38">
        <v>40.5</v>
      </c>
      <c r="O63" s="38">
        <v>20.2</v>
      </c>
      <c r="P63" s="38">
        <v>1.96</v>
      </c>
      <c r="Q63" s="38">
        <v>7.2</v>
      </c>
      <c r="R63" s="38">
        <v>9.08</v>
      </c>
      <c r="S63" s="38">
        <v>34.549999999999997</v>
      </c>
      <c r="T63" s="38">
        <v>6.29</v>
      </c>
      <c r="U63" s="38">
        <v>0.56000000000000005</v>
      </c>
    </row>
    <row r="64" spans="1:22" x14ac:dyDescent="0.2">
      <c r="A64" s="20"/>
      <c r="B64" s="23" t="s">
        <v>50</v>
      </c>
      <c r="C64" s="2">
        <v>16</v>
      </c>
      <c r="D64" s="22">
        <v>0.78</v>
      </c>
      <c r="E64" s="22">
        <v>6.12</v>
      </c>
      <c r="F64" s="22">
        <v>12.5</v>
      </c>
      <c r="G64" s="22">
        <v>87.16</v>
      </c>
      <c r="H64" s="38">
        <v>0.01</v>
      </c>
      <c r="I64" s="38"/>
      <c r="J64" s="38"/>
      <c r="K64" s="38">
        <v>1.2</v>
      </c>
      <c r="L64" s="38"/>
      <c r="M64" s="38"/>
      <c r="N64" s="38"/>
      <c r="O64" s="38"/>
      <c r="P64" s="38"/>
      <c r="Q64" s="38"/>
      <c r="R64" s="38">
        <v>1.2</v>
      </c>
      <c r="S64" s="38">
        <v>8.4</v>
      </c>
      <c r="T64" s="38">
        <v>1.2</v>
      </c>
      <c r="U64" s="38">
        <v>0.12</v>
      </c>
    </row>
    <row r="65" spans="1:21" x14ac:dyDescent="0.2">
      <c r="A65" s="20"/>
      <c r="B65" s="6" t="s">
        <v>40</v>
      </c>
      <c r="C65" s="2">
        <v>26</v>
      </c>
      <c r="D65" s="22">
        <v>2.5499999999999998</v>
      </c>
      <c r="E65" s="22">
        <v>4.01</v>
      </c>
      <c r="F65" s="22">
        <v>25.47</v>
      </c>
      <c r="G65" s="22">
        <v>148.16999999999999</v>
      </c>
      <c r="H65" s="38">
        <v>0.03</v>
      </c>
      <c r="I65" s="38"/>
      <c r="J65" s="38"/>
      <c r="K65" s="38"/>
      <c r="L65" s="38"/>
      <c r="M65" s="38"/>
      <c r="N65" s="38"/>
      <c r="O65" s="38"/>
      <c r="P65" s="38"/>
      <c r="Q65" s="38"/>
      <c r="R65" s="38">
        <v>6.8</v>
      </c>
      <c r="S65" s="38"/>
      <c r="T65" s="38"/>
      <c r="U65" s="38">
        <v>0.34</v>
      </c>
    </row>
    <row r="66" spans="1:21" x14ac:dyDescent="0.2">
      <c r="A66" s="42" t="s">
        <v>37</v>
      </c>
      <c r="B66" s="42"/>
      <c r="C66" s="42"/>
      <c r="D66" s="36">
        <f t="shared" ref="D66:U66" si="19">D4+D6+D10+D14+D17+D21+D24+D26+D30+D33+D37+D41+D43+D45+D47+D51+D53+D56+D58+D62</f>
        <v>34.880000000000003</v>
      </c>
      <c r="E66" s="36">
        <f t="shared" si="19"/>
        <v>27.849999999999998</v>
      </c>
      <c r="F66" s="36">
        <f t="shared" si="19"/>
        <v>318.57999999999993</v>
      </c>
      <c r="G66" s="36">
        <f t="shared" si="19"/>
        <v>1662.7599999999995</v>
      </c>
      <c r="H66" s="36">
        <f t="shared" si="19"/>
        <v>0.57000000000000006</v>
      </c>
      <c r="I66" s="36">
        <f t="shared" si="19"/>
        <v>13.83</v>
      </c>
      <c r="J66" s="36">
        <f t="shared" si="19"/>
        <v>7.5000000000000011E-2</v>
      </c>
      <c r="K66" s="36">
        <f t="shared" si="19"/>
        <v>40</v>
      </c>
      <c r="L66" s="36">
        <f t="shared" si="19"/>
        <v>0.1</v>
      </c>
      <c r="M66" s="36">
        <f t="shared" si="19"/>
        <v>110.36000000000003</v>
      </c>
      <c r="N66" s="36">
        <f t="shared" si="19"/>
        <v>204.18000000000004</v>
      </c>
      <c r="O66" s="36">
        <f t="shared" si="19"/>
        <v>61.780000000000015</v>
      </c>
      <c r="P66" s="36">
        <f t="shared" si="19"/>
        <v>7.42</v>
      </c>
      <c r="Q66" s="36">
        <f t="shared" si="19"/>
        <v>34.28</v>
      </c>
      <c r="R66" s="36">
        <f t="shared" si="19"/>
        <v>98.67</v>
      </c>
      <c r="S66" s="36">
        <f t="shared" si="19"/>
        <v>334.33</v>
      </c>
      <c r="T66" s="36">
        <f t="shared" si="19"/>
        <v>65.109999999999985</v>
      </c>
      <c r="U66" s="36">
        <f t="shared" si="19"/>
        <v>5.6300000000000008</v>
      </c>
    </row>
    <row r="67" spans="1:21" x14ac:dyDescent="0.2">
      <c r="A67" s="43"/>
      <c r="B67" s="43"/>
      <c r="C67" s="43"/>
      <c r="D67" s="41"/>
      <c r="E67" s="40"/>
      <c r="F67" s="41"/>
      <c r="G67" s="41"/>
      <c r="H67" s="40"/>
      <c r="I67" s="41"/>
      <c r="J67" s="41"/>
      <c r="K67" s="41"/>
      <c r="L67" s="41"/>
      <c r="M67" s="41"/>
      <c r="N67" s="41"/>
      <c r="O67" s="41"/>
      <c r="P67" s="41"/>
      <c r="Q67" s="41"/>
      <c r="R67" s="40"/>
      <c r="S67" s="41"/>
      <c r="T67" s="41"/>
      <c r="U67" s="40"/>
    </row>
    <row r="68" spans="1:21" x14ac:dyDescent="0.2">
      <c r="A68" s="42" t="s">
        <v>38</v>
      </c>
      <c r="B68" s="42"/>
      <c r="C68" s="42"/>
      <c r="D68" s="36">
        <f>D66/20</f>
        <v>1.7440000000000002</v>
      </c>
      <c r="E68" s="36">
        <f t="shared" ref="E68:U68" si="20">E66/20</f>
        <v>1.3924999999999998</v>
      </c>
      <c r="F68" s="36">
        <f t="shared" si="20"/>
        <v>15.928999999999997</v>
      </c>
      <c r="G68" s="36">
        <f t="shared" si="20"/>
        <v>83.137999999999977</v>
      </c>
      <c r="H68" s="36">
        <f t="shared" si="20"/>
        <v>2.8500000000000004E-2</v>
      </c>
      <c r="I68" s="36">
        <f t="shared" si="20"/>
        <v>0.6915</v>
      </c>
      <c r="J68" s="36">
        <f t="shared" si="20"/>
        <v>3.7500000000000007E-3</v>
      </c>
      <c r="K68" s="36">
        <f t="shared" si="20"/>
        <v>2</v>
      </c>
      <c r="L68" s="36">
        <f t="shared" si="20"/>
        <v>5.0000000000000001E-3</v>
      </c>
      <c r="M68" s="36">
        <f t="shared" si="20"/>
        <v>5.5180000000000016</v>
      </c>
      <c r="N68" s="36">
        <f t="shared" si="20"/>
        <v>10.209000000000001</v>
      </c>
      <c r="O68" s="36">
        <f t="shared" si="20"/>
        <v>3.0890000000000009</v>
      </c>
      <c r="P68" s="36">
        <f t="shared" si="20"/>
        <v>0.371</v>
      </c>
      <c r="Q68" s="36">
        <f t="shared" si="20"/>
        <v>1.714</v>
      </c>
      <c r="R68" s="36">
        <f t="shared" si="20"/>
        <v>4.9335000000000004</v>
      </c>
      <c r="S68" s="36">
        <f t="shared" si="20"/>
        <v>16.7165</v>
      </c>
      <c r="T68" s="36">
        <f t="shared" si="20"/>
        <v>3.2554999999999992</v>
      </c>
      <c r="U68" s="36">
        <f t="shared" si="20"/>
        <v>0.28150000000000003</v>
      </c>
    </row>
    <row r="70" spans="1:21" x14ac:dyDescent="0.2">
      <c r="H70" t="s">
        <v>47</v>
      </c>
      <c r="J70" t="s">
        <v>46</v>
      </c>
    </row>
  </sheetData>
  <mergeCells count="27">
    <mergeCell ref="M1:U1"/>
    <mergeCell ref="D1:F1"/>
    <mergeCell ref="G1:G2"/>
    <mergeCell ref="B17:C17"/>
    <mergeCell ref="H1:J1"/>
    <mergeCell ref="K1:L1"/>
    <mergeCell ref="B21:C21"/>
    <mergeCell ref="B4:C4"/>
    <mergeCell ref="B6:C6"/>
    <mergeCell ref="B10:C10"/>
    <mergeCell ref="B14:C14"/>
    <mergeCell ref="A66:C66"/>
    <mergeCell ref="A67:C67"/>
    <mergeCell ref="A68:C68"/>
    <mergeCell ref="A58:C58"/>
    <mergeCell ref="A62:C62"/>
    <mergeCell ref="B53:C53"/>
    <mergeCell ref="A43:C43"/>
    <mergeCell ref="A45:C45"/>
    <mergeCell ref="A47:C47"/>
    <mergeCell ref="A51:C51"/>
    <mergeCell ref="A41:C41"/>
    <mergeCell ref="B30:C30"/>
    <mergeCell ref="A33:C33"/>
    <mergeCell ref="B37:C37"/>
    <mergeCell ref="B24:C24"/>
    <mergeCell ref="B26:C26"/>
  </mergeCells>
  <phoneticPr fontId="0" type="noConversion"/>
  <pageMargins left="0.75" right="0.75" top="1" bottom="1" header="0.5" footer="0.5"/>
  <pageSetup paperSize="9" scale="75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3,98</vt:lpstr>
      <vt:lpstr>'3,98'!Область_печати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Овсянникова Оксана</dc:creator>
  <cp:keywords/>
  <dc:description/>
  <cp:lastModifiedBy>user</cp:lastModifiedBy>
  <cp:lastPrinted>2021-12-24T04:46:30Z</cp:lastPrinted>
  <dcterms:created xsi:type="dcterms:W3CDTF">2018-10-03T15:20:59Z</dcterms:created>
  <dcterms:modified xsi:type="dcterms:W3CDTF">2022-01-11T04:38:39Z</dcterms:modified>
  <cp:category/>
</cp:coreProperties>
</file>