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"/>
    </mc:Choice>
  </mc:AlternateContent>
  <bookViews>
    <workbookView xWindow="0" yWindow="0" windowWidth="28800" windowHeight="12045"/>
  </bookViews>
  <sheets>
    <sheet name="20" sheetId="1" r:id="rId1"/>
  </sheets>
  <definedNames>
    <definedName name="_xlnm.Print_Area" localSheetId="0">'20'!$A$1:$O$49</definedName>
  </definedNames>
  <calcPr calcId="162913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D4" i="1"/>
  <c r="E18" i="1"/>
  <c r="F18" i="1"/>
  <c r="G18" i="1"/>
  <c r="H18" i="1"/>
  <c r="I18" i="1"/>
  <c r="J18" i="1"/>
  <c r="K18" i="1"/>
  <c r="L18" i="1"/>
  <c r="M18" i="1"/>
  <c r="N18" i="1"/>
  <c r="O18" i="1"/>
  <c r="D18" i="1"/>
  <c r="E44" i="1"/>
  <c r="F44" i="1"/>
  <c r="G44" i="1"/>
  <c r="H44" i="1"/>
  <c r="I44" i="1"/>
  <c r="J44" i="1"/>
  <c r="K44" i="1"/>
  <c r="L44" i="1"/>
  <c r="M44" i="1"/>
  <c r="N44" i="1"/>
  <c r="O44" i="1"/>
  <c r="D44" i="1"/>
  <c r="E31" i="1"/>
  <c r="F31" i="1"/>
  <c r="G31" i="1"/>
  <c r="H31" i="1"/>
  <c r="I31" i="1"/>
  <c r="J31" i="1"/>
  <c r="K31" i="1"/>
  <c r="L31" i="1"/>
  <c r="M31" i="1"/>
  <c r="N31" i="1"/>
  <c r="O31" i="1"/>
  <c r="D31" i="1"/>
  <c r="E27" i="1"/>
  <c r="F27" i="1"/>
  <c r="G27" i="1"/>
  <c r="H27" i="1"/>
  <c r="I27" i="1"/>
  <c r="J27" i="1"/>
  <c r="K27" i="1"/>
  <c r="L27" i="1"/>
  <c r="M27" i="1"/>
  <c r="N27" i="1"/>
  <c r="O27" i="1"/>
  <c r="D27" i="1"/>
  <c r="E13" i="1"/>
  <c r="F13" i="1"/>
  <c r="G13" i="1"/>
  <c r="H13" i="1"/>
  <c r="I13" i="1"/>
  <c r="J13" i="1"/>
  <c r="K13" i="1"/>
  <c r="L13" i="1"/>
  <c r="M13" i="1"/>
  <c r="N13" i="1"/>
  <c r="O13" i="1"/>
  <c r="D13" i="1"/>
  <c r="E8" i="1"/>
  <c r="F8" i="1"/>
  <c r="G8" i="1"/>
  <c r="H8" i="1"/>
  <c r="I8" i="1"/>
  <c r="J8" i="1"/>
  <c r="K8" i="1"/>
  <c r="L8" i="1"/>
  <c r="M8" i="1"/>
  <c r="N8" i="1"/>
  <c r="O8" i="1"/>
  <c r="D8" i="1"/>
  <c r="E39" i="1" l="1"/>
  <c r="F39" i="1"/>
  <c r="G39" i="1"/>
  <c r="H39" i="1"/>
  <c r="I39" i="1"/>
  <c r="J39" i="1"/>
  <c r="K39" i="1"/>
  <c r="L39" i="1"/>
  <c r="M39" i="1"/>
  <c r="N39" i="1"/>
  <c r="O39" i="1"/>
  <c r="D39" i="1"/>
  <c r="E23" i="1" l="1"/>
  <c r="F23" i="1"/>
  <c r="G23" i="1"/>
  <c r="H23" i="1"/>
  <c r="I23" i="1"/>
  <c r="J23" i="1"/>
  <c r="K23" i="1"/>
  <c r="L23" i="1"/>
  <c r="M23" i="1"/>
  <c r="N23" i="1"/>
  <c r="O23" i="1"/>
  <c r="D23" i="1"/>
  <c r="E35" i="1" l="1"/>
  <c r="E48" i="1" s="1"/>
  <c r="F35" i="1"/>
  <c r="F48" i="1" s="1"/>
  <c r="G35" i="1"/>
  <c r="G48" i="1" s="1"/>
  <c r="H35" i="1"/>
  <c r="H48" i="1" s="1"/>
  <c r="I35" i="1"/>
  <c r="I48" i="1" s="1"/>
  <c r="J35" i="1"/>
  <c r="J48" i="1" s="1"/>
  <c r="K35" i="1"/>
  <c r="K48" i="1" s="1"/>
  <c r="L35" i="1"/>
  <c r="L48" i="1" s="1"/>
  <c r="M35" i="1"/>
  <c r="M48" i="1" s="1"/>
  <c r="N35" i="1"/>
  <c r="N48" i="1" s="1"/>
  <c r="O35" i="1"/>
  <c r="O48" i="1" s="1"/>
  <c r="D35" i="1"/>
  <c r="D48" i="1" s="1"/>
  <c r="D49" i="1" l="1"/>
  <c r="H49" i="1"/>
  <c r="L49" i="1"/>
  <c r="K49" i="1"/>
  <c r="G49" i="1"/>
  <c r="O49" i="1"/>
  <c r="N49" i="1"/>
  <c r="J49" i="1"/>
  <c r="F49" i="1"/>
  <c r="M49" i="1"/>
  <c r="I49" i="1"/>
  <c r="E49" i="1"/>
</calcChain>
</file>

<file path=xl/sharedStrings.xml><?xml version="1.0" encoding="utf-8"?>
<sst xmlns="http://schemas.openxmlformats.org/spreadsheetml/2006/main" count="229" uniqueCount="106">
  <si>
    <t>№</t>
  </si>
  <si>
    <t>рец.</t>
  </si>
  <si>
    <t>1</t>
  </si>
  <si>
    <t>ДЕНЬ 1</t>
  </si>
  <si>
    <t>ДЕНЬ 2</t>
  </si>
  <si>
    <t>ДЕНЬ 4.</t>
  </si>
  <si>
    <t>ДЕНЬ 5.</t>
  </si>
  <si>
    <t>ДЕНЬ 6.</t>
  </si>
  <si>
    <t>Прием пищи,</t>
  </si>
  <si>
    <t>наименование блюда</t>
  </si>
  <si>
    <t>2</t>
  </si>
  <si>
    <t>ЭНЕРГЕТИЧЕСКАЯ И ПИЩЕВАЯ ЦЕННОСТЬ ЗА ДЕНЬ</t>
  </si>
  <si>
    <t>Чай с сахаром</t>
  </si>
  <si>
    <t>Хлеб пшеничный</t>
  </si>
  <si>
    <t>ЭНЕРГЕТИЧЕСКАЯ И ПИЩЕВАЯ ЦЕННССТЬ ЗА ДЕНЬ</t>
  </si>
  <si>
    <t>Масса</t>
  </si>
  <si>
    <t>порции</t>
  </si>
  <si>
    <t>3</t>
  </si>
  <si>
    <t>20</t>
  </si>
  <si>
    <t>Пищевые вещества, г.</t>
  </si>
  <si>
    <t>Б</t>
  </si>
  <si>
    <t>4</t>
  </si>
  <si>
    <t>1,52</t>
  </si>
  <si>
    <t>Ж</t>
  </si>
  <si>
    <t>5</t>
  </si>
  <si>
    <t>0,16</t>
  </si>
  <si>
    <t>У</t>
  </si>
  <si>
    <t>6</t>
  </si>
  <si>
    <t>9,84</t>
  </si>
  <si>
    <t>Энергет. ценность (ккал)</t>
  </si>
  <si>
    <t>46,88</t>
  </si>
  <si>
    <t>Витамины (мп)</t>
  </si>
  <si>
    <t>В1</t>
  </si>
  <si>
    <t>8</t>
  </si>
  <si>
    <t>0,09</t>
  </si>
  <si>
    <t>0,02</t>
  </si>
  <si>
    <t>0,03</t>
  </si>
  <si>
    <t>С</t>
  </si>
  <si>
    <t>9</t>
  </si>
  <si>
    <t>А</t>
  </si>
  <si>
    <t>10</t>
  </si>
  <si>
    <t>20,00</t>
  </si>
  <si>
    <t>Е</t>
  </si>
  <si>
    <t>11</t>
  </si>
  <si>
    <t>0,82</t>
  </si>
  <si>
    <t>Минеральные вещества (мп)</t>
  </si>
  <si>
    <t>Са</t>
  </si>
  <si>
    <t>12</t>
  </si>
  <si>
    <t>11,14</t>
  </si>
  <si>
    <t>4,00</t>
  </si>
  <si>
    <t>Р</t>
  </si>
  <si>
    <t>13</t>
  </si>
  <si>
    <t>45,61</t>
  </si>
  <si>
    <t>Мд</t>
  </si>
  <si>
    <t>14</t>
  </si>
  <si>
    <t>8,21</t>
  </si>
  <si>
    <t>15</t>
  </si>
  <si>
    <t>0,22</t>
  </si>
  <si>
    <t>ДЕНЬ 7</t>
  </si>
  <si>
    <t>ДЕНЬ 8.</t>
  </si>
  <si>
    <t>ДЕНЬ 9.</t>
  </si>
  <si>
    <t>Пюре картофельное</t>
  </si>
  <si>
    <t>0,55</t>
  </si>
  <si>
    <t>ИТОГОВАЯ ЭНЕРГЕТИЧЕСКАЯ И ПИЩЕВАЯ ЦЕННОСТЬ ЗА ПЕРИОД</t>
  </si>
  <si>
    <t>СРЕДНЯЯ ЭНЕРГЕТИЧЕСКАЯ И ПИЩЕВАЯ ЦЕННОСТЬ ЗА ПЕРИОД</t>
  </si>
  <si>
    <t>182/17</t>
  </si>
  <si>
    <t>302/17</t>
  </si>
  <si>
    <t>143/17</t>
  </si>
  <si>
    <t>309/17</t>
  </si>
  <si>
    <t>Fe</t>
  </si>
  <si>
    <t>ДЕНЬ 10. ЭНЕРГЕТИЧЕСКАЯ И ПИЩЕВАЯ ЦЕННОСТЬ ЗА ДЕНЬ</t>
  </si>
  <si>
    <t>15/17</t>
  </si>
  <si>
    <t>Сыр (порциями)</t>
  </si>
  <si>
    <t>1,38</t>
  </si>
  <si>
    <t>14/17</t>
  </si>
  <si>
    <t>Масло (порциями)</t>
  </si>
  <si>
    <r>
      <t>ДЕНЬ 3</t>
    </r>
    <r>
      <rPr>
        <sz val="6"/>
        <rFont val="Cambria"/>
        <family val="1"/>
        <charset val="204"/>
      </rPr>
      <t>.</t>
    </r>
  </si>
  <si>
    <t>0,08</t>
  </si>
  <si>
    <t>93/17</t>
  </si>
  <si>
    <t>312/17</t>
  </si>
  <si>
    <t>181/17</t>
  </si>
  <si>
    <t>Каша молочная манная (жидкая) с маслом</t>
  </si>
  <si>
    <t>32,00</t>
  </si>
  <si>
    <t>29,15</t>
  </si>
  <si>
    <t>5,66</t>
  </si>
  <si>
    <t>0,48</t>
  </si>
  <si>
    <t>Каша "Дружба" с маслом</t>
  </si>
  <si>
    <t>0,18</t>
  </si>
  <si>
    <t>40,04</t>
  </si>
  <si>
    <t>1,30</t>
  </si>
  <si>
    <t>411/16</t>
  </si>
  <si>
    <t>Каша молочная 5 злаков (жидкая) с маслом</t>
  </si>
  <si>
    <t>149,37</t>
  </si>
  <si>
    <t>2,87</t>
  </si>
  <si>
    <t>99/06</t>
  </si>
  <si>
    <t>Каша кукурузная молочная (жидкая) с маслом</t>
  </si>
  <si>
    <t>Макаронные изделия отварные</t>
  </si>
  <si>
    <t>200/5</t>
  </si>
  <si>
    <t>6,36</t>
  </si>
  <si>
    <t>8,62</t>
  </si>
  <si>
    <t>33,00</t>
  </si>
  <si>
    <t>235,05</t>
  </si>
  <si>
    <t>304/17</t>
  </si>
  <si>
    <t>Рис отварной</t>
  </si>
  <si>
    <t>Каша гречневая рассыпчатая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</si>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</sst>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7.5"/>
      <name val="Arial"/>
      <family val="2"/>
      <charset val="204"/>
    </font>
    <font>
      <sz val="6"/>
      <name val="Cambria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.5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1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2" fontId="6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2" fontId="10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top" inden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right" vertical="top"/>
    </xf>
    <xf numFmtId="0" fontId="15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sqref="A1:O49"/>
    </sheetView>
  </sheetViews>
  <sheetFormatPr defaultRowHeight="12.75" x14ac:dyDescent="0.2"/>
  <cols>
    <col min="1" max="1" width="7.42578125" customWidth="1"/>
    <col min="2" max="2" width="30.7109375" customWidth="1"/>
    <col min="3" max="3" width="7.5703125" customWidth="1"/>
    <col min="4" max="4" width="6.7109375" customWidth="1"/>
    <col min="5" max="5" width="7.5703125" customWidth="1"/>
    <col min="6" max="6" width="6.85546875" customWidth="1"/>
    <col min="7" max="7" width="8.7109375" customWidth="1"/>
    <col min="8" max="8" width="6.7109375" customWidth="1"/>
    <col min="9" max="9" width="7" customWidth="1"/>
    <col min="10" max="10" width="7.28515625" customWidth="1"/>
    <col min="11" max="11" width="6.7109375" customWidth="1"/>
    <col min="12" max="12" width="8.28515625" customWidth="1"/>
    <col min="13" max="13" width="6.85546875" customWidth="1"/>
    <col min="14" max="14" width="7" customWidth="1"/>
    <col min="15" max="15" width="6.140625" customWidth="1"/>
  </cols>
  <sheetData>
    <row r="1" spans="1:18" x14ac:dyDescent="0.2">
      <c r="A1" s="18" t="s">
        <v>0</v>
      </c>
      <c r="B1" s="18" t="s">
        <v>8</v>
      </c>
      <c r="C1" s="17" t="s">
        <v>15</v>
      </c>
      <c r="D1" s="57" t="s">
        <v>19</v>
      </c>
      <c r="E1" s="57"/>
      <c r="F1" s="57"/>
      <c r="G1" s="58" t="s">
        <v>29</v>
      </c>
      <c r="H1" s="59" t="s">
        <v>31</v>
      </c>
      <c r="I1" s="59"/>
      <c r="J1" s="59"/>
      <c r="K1" s="59"/>
      <c r="L1" s="60" t="s">
        <v>45</v>
      </c>
      <c r="M1" s="60"/>
      <c r="N1" s="60"/>
      <c r="O1" s="60"/>
    </row>
    <row r="2" spans="1:18" ht="18.75" customHeight="1" x14ac:dyDescent="0.2">
      <c r="A2" s="18" t="s">
        <v>1</v>
      </c>
      <c r="B2" s="18" t="s">
        <v>9</v>
      </c>
      <c r="C2" s="18" t="s">
        <v>16</v>
      </c>
      <c r="D2" s="18" t="s">
        <v>20</v>
      </c>
      <c r="E2" s="18" t="s">
        <v>23</v>
      </c>
      <c r="F2" s="1" t="s">
        <v>26</v>
      </c>
      <c r="G2" s="58"/>
      <c r="H2" s="18" t="s">
        <v>32</v>
      </c>
      <c r="I2" s="1" t="s">
        <v>37</v>
      </c>
      <c r="J2" s="18" t="s">
        <v>39</v>
      </c>
      <c r="K2" s="18" t="s">
        <v>42</v>
      </c>
      <c r="L2" s="17" t="s">
        <v>46</v>
      </c>
      <c r="M2" s="18" t="s">
        <v>50</v>
      </c>
      <c r="N2" s="18" t="s">
        <v>53</v>
      </c>
      <c r="O2" s="18" t="s">
        <v>69</v>
      </c>
    </row>
    <row r="3" spans="1:18" x14ac:dyDescent="0.2">
      <c r="A3" s="2" t="s">
        <v>2</v>
      </c>
      <c r="B3" s="3" t="s">
        <v>10</v>
      </c>
      <c r="C3" s="2" t="s">
        <v>17</v>
      </c>
      <c r="D3" s="10" t="s">
        <v>21</v>
      </c>
      <c r="E3" s="2" t="s">
        <v>24</v>
      </c>
      <c r="F3" s="2" t="s">
        <v>27</v>
      </c>
      <c r="G3" s="3">
        <v>7</v>
      </c>
      <c r="H3" s="2" t="s">
        <v>33</v>
      </c>
      <c r="I3" s="2" t="s">
        <v>38</v>
      </c>
      <c r="J3" s="2" t="s">
        <v>40</v>
      </c>
      <c r="K3" s="2" t="s">
        <v>43</v>
      </c>
      <c r="L3" s="4" t="s">
        <v>47</v>
      </c>
      <c r="M3" s="2" t="s">
        <v>51</v>
      </c>
      <c r="N3" s="2" t="s">
        <v>54</v>
      </c>
      <c r="O3" s="2" t="s">
        <v>56</v>
      </c>
    </row>
    <row r="4" spans="1:18" x14ac:dyDescent="0.2">
      <c r="A4" s="7" t="s">
        <v>3</v>
      </c>
      <c r="B4" s="56" t="s">
        <v>11</v>
      </c>
      <c r="C4" s="56"/>
      <c r="D4" s="16">
        <f>D5+D6+D7</f>
        <v>8.33</v>
      </c>
      <c r="E4" s="16">
        <f t="shared" ref="E4:O4" si="0">E5+E6+E7</f>
        <v>10.61</v>
      </c>
      <c r="F4" s="16">
        <f t="shared" si="0"/>
        <v>50.36</v>
      </c>
      <c r="G4" s="16">
        <f t="shared" si="0"/>
        <v>330.25</v>
      </c>
      <c r="H4" s="16">
        <f t="shared" si="0"/>
        <v>0.19999999999999998</v>
      </c>
      <c r="I4" s="16">
        <f t="shared" si="0"/>
        <v>1.38</v>
      </c>
      <c r="J4" s="16">
        <f t="shared" si="0"/>
        <v>0</v>
      </c>
      <c r="K4" s="16">
        <f t="shared" si="0"/>
        <v>0</v>
      </c>
      <c r="L4" s="16">
        <f t="shared" si="0"/>
        <v>153.37</v>
      </c>
      <c r="M4" s="16">
        <f t="shared" si="0"/>
        <v>2.87</v>
      </c>
      <c r="N4" s="16">
        <f t="shared" si="0"/>
        <v>40.04</v>
      </c>
      <c r="O4" s="16">
        <f t="shared" si="0"/>
        <v>1.56</v>
      </c>
    </row>
    <row r="5" spans="1:18" ht="24" x14ac:dyDescent="0.2">
      <c r="A5" s="48" t="s">
        <v>65</v>
      </c>
      <c r="B5" s="49" t="s">
        <v>91</v>
      </c>
      <c r="C5" s="52" t="s">
        <v>97</v>
      </c>
      <c r="D5" s="53">
        <v>6.81</v>
      </c>
      <c r="E5" s="53">
        <v>10.45</v>
      </c>
      <c r="F5" s="53">
        <v>29.51</v>
      </c>
      <c r="G5" s="53">
        <v>239.33</v>
      </c>
      <c r="H5" s="54" t="s">
        <v>87</v>
      </c>
      <c r="I5" s="54" t="s">
        <v>73</v>
      </c>
      <c r="J5" s="6"/>
      <c r="K5" s="6"/>
      <c r="L5" s="54" t="s">
        <v>92</v>
      </c>
      <c r="M5" s="54" t="s">
        <v>93</v>
      </c>
      <c r="N5" s="54" t="s">
        <v>88</v>
      </c>
      <c r="O5" s="54" t="s">
        <v>89</v>
      </c>
    </row>
    <row r="6" spans="1:18" ht="18" customHeight="1" x14ac:dyDescent="0.2">
      <c r="A6" s="28" t="s">
        <v>90</v>
      </c>
      <c r="B6" s="29" t="s">
        <v>12</v>
      </c>
      <c r="C6" s="30">
        <v>200</v>
      </c>
      <c r="D6" s="31"/>
      <c r="E6" s="31"/>
      <c r="F6" s="30">
        <v>11.01</v>
      </c>
      <c r="G6" s="30">
        <v>44.04</v>
      </c>
      <c r="H6" s="11"/>
      <c r="I6" s="11"/>
      <c r="J6" s="11"/>
      <c r="K6" s="11"/>
      <c r="L6" s="6"/>
      <c r="M6" s="11"/>
      <c r="N6" s="11"/>
      <c r="O6" s="6">
        <v>0.04</v>
      </c>
    </row>
    <row r="7" spans="1:18" x14ac:dyDescent="0.2">
      <c r="A7" s="13"/>
      <c r="B7" s="5" t="s">
        <v>13</v>
      </c>
      <c r="C7" s="6" t="s">
        <v>18</v>
      </c>
      <c r="D7" s="6" t="s">
        <v>22</v>
      </c>
      <c r="E7" s="2" t="s">
        <v>25</v>
      </c>
      <c r="F7" s="6" t="s">
        <v>28</v>
      </c>
      <c r="G7" s="6" t="s">
        <v>30</v>
      </c>
      <c r="H7" s="2" t="s">
        <v>35</v>
      </c>
      <c r="I7" s="11"/>
      <c r="J7" s="11"/>
      <c r="K7" s="11"/>
      <c r="L7" s="6" t="s">
        <v>49</v>
      </c>
      <c r="M7" s="11"/>
      <c r="N7" s="11"/>
      <c r="O7" s="2" t="s">
        <v>57</v>
      </c>
    </row>
    <row r="8" spans="1:18" x14ac:dyDescent="0.2">
      <c r="A8" s="7" t="s">
        <v>4</v>
      </c>
      <c r="B8" s="56" t="s">
        <v>11</v>
      </c>
      <c r="C8" s="56"/>
      <c r="D8" s="15">
        <f>D9+D10+D11+D12</f>
        <v>7.9500000000000011</v>
      </c>
      <c r="E8" s="15">
        <f t="shared" ref="E8:O8" si="1">E9+E10+E11+E12</f>
        <v>11.86</v>
      </c>
      <c r="F8" s="15">
        <f t="shared" si="1"/>
        <v>53.94</v>
      </c>
      <c r="G8" s="15">
        <f t="shared" si="1"/>
        <v>354.25000000000006</v>
      </c>
      <c r="H8" s="15">
        <f t="shared" si="1"/>
        <v>0.1</v>
      </c>
      <c r="I8" s="15">
        <f t="shared" si="1"/>
        <v>1.38</v>
      </c>
      <c r="J8" s="15">
        <f t="shared" si="1"/>
        <v>72</v>
      </c>
      <c r="K8" s="15">
        <f t="shared" si="1"/>
        <v>0.65</v>
      </c>
      <c r="L8" s="15">
        <f t="shared" si="1"/>
        <v>145.74</v>
      </c>
      <c r="M8" s="15">
        <f t="shared" si="1"/>
        <v>32.65</v>
      </c>
      <c r="N8" s="15">
        <f t="shared" si="1"/>
        <v>5.76</v>
      </c>
      <c r="O8" s="15">
        <f t="shared" si="1"/>
        <v>0.77</v>
      </c>
    </row>
    <row r="9" spans="1:18" x14ac:dyDescent="0.2">
      <c r="A9" s="27" t="s">
        <v>74</v>
      </c>
      <c r="B9" s="5" t="s">
        <v>75</v>
      </c>
      <c r="C9" s="6">
        <v>5</v>
      </c>
      <c r="D9" s="6">
        <v>7.0000000000000007E-2</v>
      </c>
      <c r="E9" s="6">
        <v>3.08</v>
      </c>
      <c r="F9" s="19">
        <v>0.09</v>
      </c>
      <c r="G9" s="6">
        <v>28.28</v>
      </c>
      <c r="H9" s="11"/>
      <c r="I9" s="11"/>
      <c r="J9" s="20">
        <v>40</v>
      </c>
      <c r="K9" s="6">
        <v>0.1</v>
      </c>
      <c r="L9" s="6">
        <v>2.9</v>
      </c>
      <c r="M9" s="6">
        <v>3.5</v>
      </c>
      <c r="N9" s="6">
        <v>0.1</v>
      </c>
      <c r="O9" s="21">
        <v>0.03</v>
      </c>
    </row>
    <row r="10" spans="1:18" ht="24" x14ac:dyDescent="0.2">
      <c r="A10" s="28" t="s">
        <v>80</v>
      </c>
      <c r="B10" s="37" t="s">
        <v>81</v>
      </c>
      <c r="C10" s="30" t="s">
        <v>97</v>
      </c>
      <c r="D10" s="38" t="s">
        <v>98</v>
      </c>
      <c r="E10" s="38" t="s">
        <v>99</v>
      </c>
      <c r="F10" s="38" t="s">
        <v>100</v>
      </c>
      <c r="G10" s="38" t="s">
        <v>101</v>
      </c>
      <c r="H10" s="22" t="s">
        <v>77</v>
      </c>
      <c r="I10" s="22" t="s">
        <v>73</v>
      </c>
      <c r="J10" s="22" t="s">
        <v>82</v>
      </c>
      <c r="K10" s="22" t="s">
        <v>62</v>
      </c>
      <c r="L10" s="22">
        <v>138.84</v>
      </c>
      <c r="M10" s="22" t="s">
        <v>83</v>
      </c>
      <c r="N10" s="22" t="s">
        <v>84</v>
      </c>
      <c r="O10" s="22" t="s">
        <v>85</v>
      </c>
    </row>
    <row r="11" spans="1:18" x14ac:dyDescent="0.2">
      <c r="A11" s="28" t="s">
        <v>90</v>
      </c>
      <c r="B11" s="29" t="s">
        <v>12</v>
      </c>
      <c r="C11" s="30">
        <v>200</v>
      </c>
      <c r="D11" s="31"/>
      <c r="E11" s="31"/>
      <c r="F11" s="30">
        <v>11.01</v>
      </c>
      <c r="G11" s="30">
        <v>44.04</v>
      </c>
      <c r="H11" s="11"/>
      <c r="I11" s="11"/>
      <c r="J11" s="11"/>
      <c r="K11" s="11"/>
      <c r="L11" s="6"/>
      <c r="M11" s="11"/>
      <c r="N11" s="11"/>
      <c r="O11" s="6">
        <v>0.04</v>
      </c>
    </row>
    <row r="12" spans="1:18" x14ac:dyDescent="0.2">
      <c r="A12" s="13"/>
      <c r="B12" s="5" t="s">
        <v>13</v>
      </c>
      <c r="C12" s="6" t="s">
        <v>18</v>
      </c>
      <c r="D12" s="6" t="s">
        <v>22</v>
      </c>
      <c r="E12" s="2" t="s">
        <v>25</v>
      </c>
      <c r="F12" s="6" t="s">
        <v>28</v>
      </c>
      <c r="G12" s="6" t="s">
        <v>30</v>
      </c>
      <c r="H12" s="2" t="s">
        <v>35</v>
      </c>
      <c r="I12" s="11"/>
      <c r="J12" s="11"/>
      <c r="K12" s="11"/>
      <c r="L12" s="6" t="s">
        <v>49</v>
      </c>
      <c r="M12" s="11"/>
      <c r="N12" s="11"/>
      <c r="O12" s="2" t="s">
        <v>57</v>
      </c>
    </row>
    <row r="13" spans="1:18" x14ac:dyDescent="0.2">
      <c r="A13" s="7" t="s">
        <v>76</v>
      </c>
      <c r="B13" s="56" t="s">
        <v>11</v>
      </c>
      <c r="C13" s="56"/>
      <c r="D13" s="9">
        <f>D14+D15+D16+D17</f>
        <v>4.92</v>
      </c>
      <c r="E13" s="9">
        <f t="shared" ref="E13:O13" si="2">E14+E15+E16+E17</f>
        <v>7.1</v>
      </c>
      <c r="F13" s="9">
        <f t="shared" si="2"/>
        <v>49.989999999999995</v>
      </c>
      <c r="G13" s="9">
        <f t="shared" si="2"/>
        <v>283.45999999999998</v>
      </c>
      <c r="H13" s="9">
        <f t="shared" si="2"/>
        <v>0.32</v>
      </c>
      <c r="I13" s="9">
        <f t="shared" si="2"/>
        <v>0</v>
      </c>
      <c r="J13" s="9">
        <f t="shared" si="2"/>
        <v>40</v>
      </c>
      <c r="K13" s="9">
        <f t="shared" si="2"/>
        <v>0.1</v>
      </c>
      <c r="L13" s="9">
        <f t="shared" si="2"/>
        <v>22.28</v>
      </c>
      <c r="M13" s="9">
        <f t="shared" si="2"/>
        <v>211.85</v>
      </c>
      <c r="N13" s="9">
        <f t="shared" si="2"/>
        <v>138.75</v>
      </c>
      <c r="O13" s="9">
        <f t="shared" si="2"/>
        <v>4.95</v>
      </c>
    </row>
    <row r="14" spans="1:18" x14ac:dyDescent="0.2">
      <c r="A14" s="27" t="s">
        <v>74</v>
      </c>
      <c r="B14" s="5" t="s">
        <v>75</v>
      </c>
      <c r="C14" s="6">
        <v>5</v>
      </c>
      <c r="D14" s="6">
        <v>7.0000000000000007E-2</v>
      </c>
      <c r="E14" s="6">
        <v>3.08</v>
      </c>
      <c r="F14" s="19">
        <v>0.09</v>
      </c>
      <c r="G14" s="6">
        <v>28.28</v>
      </c>
      <c r="H14" s="11"/>
      <c r="I14" s="11"/>
      <c r="J14" s="20">
        <v>40</v>
      </c>
      <c r="K14" s="6">
        <v>0.1</v>
      </c>
      <c r="L14" s="6">
        <v>2.9</v>
      </c>
      <c r="M14" s="6">
        <v>3.5</v>
      </c>
      <c r="N14" s="6">
        <v>0.1</v>
      </c>
      <c r="O14" s="21">
        <v>0.03</v>
      </c>
    </row>
    <row r="15" spans="1:18" x14ac:dyDescent="0.2">
      <c r="A15" s="39" t="s">
        <v>102</v>
      </c>
      <c r="B15" s="40" t="s">
        <v>103</v>
      </c>
      <c r="C15" s="30">
        <v>150</v>
      </c>
      <c r="D15" s="30">
        <v>3.33</v>
      </c>
      <c r="E15" s="30">
        <v>3.86</v>
      </c>
      <c r="F15" s="30">
        <v>29.05</v>
      </c>
      <c r="G15" s="30">
        <v>164.26</v>
      </c>
      <c r="H15" s="30">
        <v>0.3</v>
      </c>
      <c r="I15" s="31"/>
      <c r="J15" s="6"/>
      <c r="K15" s="6"/>
      <c r="L15" s="30">
        <v>15.38</v>
      </c>
      <c r="M15" s="30">
        <v>208.35</v>
      </c>
      <c r="N15" s="30">
        <v>138.65</v>
      </c>
      <c r="O15" s="30">
        <v>4.66</v>
      </c>
      <c r="R15" s="14"/>
    </row>
    <row r="16" spans="1:18" x14ac:dyDescent="0.2">
      <c r="A16" s="28" t="s">
        <v>90</v>
      </c>
      <c r="B16" s="29" t="s">
        <v>12</v>
      </c>
      <c r="C16" s="30">
        <v>200</v>
      </c>
      <c r="D16" s="31"/>
      <c r="E16" s="31"/>
      <c r="F16" s="30">
        <v>11.01</v>
      </c>
      <c r="G16" s="30">
        <v>44.04</v>
      </c>
      <c r="H16" s="11"/>
      <c r="I16" s="11"/>
      <c r="J16" s="11"/>
      <c r="K16" s="11"/>
      <c r="L16" s="6"/>
      <c r="M16" s="11"/>
      <c r="N16" s="11"/>
      <c r="O16" s="6">
        <v>0.04</v>
      </c>
    </row>
    <row r="17" spans="1:17" x14ac:dyDescent="0.2">
      <c r="A17" s="13"/>
      <c r="B17" s="5" t="s">
        <v>13</v>
      </c>
      <c r="C17" s="6" t="s">
        <v>18</v>
      </c>
      <c r="D17" s="6" t="s">
        <v>22</v>
      </c>
      <c r="E17" s="2" t="s">
        <v>25</v>
      </c>
      <c r="F17" s="6" t="s">
        <v>28</v>
      </c>
      <c r="G17" s="6" t="s">
        <v>30</v>
      </c>
      <c r="H17" s="2" t="s">
        <v>35</v>
      </c>
      <c r="I17" s="11"/>
      <c r="J17" s="11"/>
      <c r="K17" s="11"/>
      <c r="L17" s="6" t="s">
        <v>49</v>
      </c>
      <c r="M17" s="11"/>
      <c r="N17" s="11"/>
      <c r="O17" s="2" t="s">
        <v>57</v>
      </c>
    </row>
    <row r="18" spans="1:17" ht="10.5" customHeight="1" x14ac:dyDescent="0.2">
      <c r="A18" s="7" t="s">
        <v>5</v>
      </c>
      <c r="B18" s="56" t="s">
        <v>11</v>
      </c>
      <c r="C18" s="56"/>
      <c r="D18" s="16">
        <f>D19+D20+D21+D22</f>
        <v>9.7999999999999989</v>
      </c>
      <c r="E18" s="16">
        <f t="shared" ref="E18:O18" si="3">E19+E20+E21+E22</f>
        <v>6.7</v>
      </c>
      <c r="F18" s="16">
        <f t="shared" si="3"/>
        <v>44.430000000000007</v>
      </c>
      <c r="G18" s="16">
        <f t="shared" si="3"/>
        <v>277.23</v>
      </c>
      <c r="H18" s="16">
        <f t="shared" si="3"/>
        <v>0.11</v>
      </c>
      <c r="I18" s="16">
        <f t="shared" si="3"/>
        <v>0.28000000000000003</v>
      </c>
      <c r="J18" s="16">
        <f t="shared" si="3"/>
        <v>20</v>
      </c>
      <c r="K18" s="16">
        <f t="shared" si="3"/>
        <v>0.82</v>
      </c>
      <c r="L18" s="16">
        <f t="shared" si="3"/>
        <v>115.64</v>
      </c>
      <c r="M18" s="16">
        <f t="shared" si="3"/>
        <v>45.61</v>
      </c>
      <c r="N18" s="16">
        <f t="shared" si="3"/>
        <v>8.2100000000000009</v>
      </c>
      <c r="O18" s="16">
        <f t="shared" si="3"/>
        <v>0.38</v>
      </c>
    </row>
    <row r="19" spans="1:17" x14ac:dyDescent="0.2">
      <c r="A19" s="36" t="s">
        <v>71</v>
      </c>
      <c r="B19" s="29" t="s">
        <v>72</v>
      </c>
      <c r="C19" s="30">
        <v>10</v>
      </c>
      <c r="D19" s="30">
        <v>2.6</v>
      </c>
      <c r="E19" s="30">
        <v>2.65</v>
      </c>
      <c r="F19" s="30">
        <v>0.35</v>
      </c>
      <c r="G19" s="30">
        <v>35.65</v>
      </c>
      <c r="H19" s="6"/>
      <c r="I19" s="6">
        <v>0.28000000000000003</v>
      </c>
      <c r="J19" s="6"/>
      <c r="K19" s="6"/>
      <c r="L19" s="6">
        <v>100.5</v>
      </c>
      <c r="M19" s="6"/>
      <c r="N19" s="6"/>
      <c r="O19" s="6">
        <v>0.09</v>
      </c>
    </row>
    <row r="20" spans="1:17" x14ac:dyDescent="0.2">
      <c r="A20" s="25" t="s">
        <v>68</v>
      </c>
      <c r="B20" s="5" t="s">
        <v>96</v>
      </c>
      <c r="C20" s="6">
        <v>150</v>
      </c>
      <c r="D20" s="6">
        <v>5.68</v>
      </c>
      <c r="E20" s="6">
        <v>3.89</v>
      </c>
      <c r="F20" s="6">
        <v>23.23</v>
      </c>
      <c r="G20" s="6">
        <v>150.66</v>
      </c>
      <c r="H20" s="6" t="s">
        <v>34</v>
      </c>
      <c r="I20" s="35"/>
      <c r="J20" s="6" t="s">
        <v>41</v>
      </c>
      <c r="K20" s="6" t="s">
        <v>44</v>
      </c>
      <c r="L20" s="6" t="s">
        <v>48</v>
      </c>
      <c r="M20" s="6" t="s">
        <v>52</v>
      </c>
      <c r="N20" s="6" t="s">
        <v>55</v>
      </c>
      <c r="O20" s="6" t="s">
        <v>36</v>
      </c>
    </row>
    <row r="21" spans="1:17" x14ac:dyDescent="0.2">
      <c r="A21" s="28" t="s">
        <v>90</v>
      </c>
      <c r="B21" s="29" t="s">
        <v>12</v>
      </c>
      <c r="C21" s="30">
        <v>200</v>
      </c>
      <c r="D21" s="31"/>
      <c r="E21" s="31"/>
      <c r="F21" s="30">
        <v>11.01</v>
      </c>
      <c r="G21" s="30">
        <v>44.04</v>
      </c>
      <c r="H21" s="32"/>
      <c r="I21" s="33"/>
      <c r="J21" s="33"/>
      <c r="K21" s="34"/>
      <c r="L21" s="33"/>
      <c r="M21" s="33"/>
      <c r="N21" s="32"/>
      <c r="O21" s="6">
        <v>0.04</v>
      </c>
    </row>
    <row r="22" spans="1:17" x14ac:dyDescent="0.2">
      <c r="A22" s="13"/>
      <c r="B22" s="5" t="s">
        <v>13</v>
      </c>
      <c r="C22" s="6" t="s">
        <v>18</v>
      </c>
      <c r="D22" s="6" t="s">
        <v>22</v>
      </c>
      <c r="E22" s="2" t="s">
        <v>25</v>
      </c>
      <c r="F22" s="6" t="s">
        <v>28</v>
      </c>
      <c r="G22" s="6" t="s">
        <v>30</v>
      </c>
      <c r="H22" s="2" t="s">
        <v>35</v>
      </c>
      <c r="I22" s="11"/>
      <c r="J22" s="11"/>
      <c r="K22" s="11"/>
      <c r="L22" s="6" t="s">
        <v>49</v>
      </c>
      <c r="M22" s="11"/>
      <c r="N22" s="11"/>
      <c r="O22" s="2" t="s">
        <v>57</v>
      </c>
    </row>
    <row r="23" spans="1:17" x14ac:dyDescent="0.2">
      <c r="A23" s="7" t="s">
        <v>6</v>
      </c>
      <c r="B23" s="56" t="s">
        <v>14</v>
      </c>
      <c r="C23" s="56"/>
      <c r="D23" s="12">
        <f>D24+D25+D26</f>
        <v>3.72</v>
      </c>
      <c r="E23" s="12">
        <f t="shared" ref="E23:O23" si="4">E24+E25+E26</f>
        <v>2.8800000000000003</v>
      </c>
      <c r="F23" s="12">
        <f t="shared" si="4"/>
        <v>35.489999999999995</v>
      </c>
      <c r="G23" s="12">
        <f t="shared" si="4"/>
        <v>182.67</v>
      </c>
      <c r="H23" s="12">
        <f t="shared" si="4"/>
        <v>0.15</v>
      </c>
      <c r="I23" s="12">
        <f t="shared" si="4"/>
        <v>20.7</v>
      </c>
      <c r="J23" s="12">
        <f t="shared" si="4"/>
        <v>0</v>
      </c>
      <c r="K23" s="12">
        <f t="shared" si="4"/>
        <v>0</v>
      </c>
      <c r="L23" s="12">
        <f t="shared" si="4"/>
        <v>37.580000000000005</v>
      </c>
      <c r="M23" s="12">
        <f t="shared" si="4"/>
        <v>60.9</v>
      </c>
      <c r="N23" s="12">
        <f t="shared" si="4"/>
        <v>23.6</v>
      </c>
      <c r="O23" s="12">
        <f t="shared" si="4"/>
        <v>1.26</v>
      </c>
    </row>
    <row r="24" spans="1:17" x14ac:dyDescent="0.2">
      <c r="A24" s="25" t="s">
        <v>79</v>
      </c>
      <c r="B24" s="5" t="s">
        <v>61</v>
      </c>
      <c r="C24" s="6">
        <v>100</v>
      </c>
      <c r="D24" s="6">
        <v>2.2000000000000002</v>
      </c>
      <c r="E24" s="6">
        <v>2.72</v>
      </c>
      <c r="F24" s="6">
        <v>14.64</v>
      </c>
      <c r="G24" s="6">
        <v>91.75</v>
      </c>
      <c r="H24" s="41">
        <v>0.13</v>
      </c>
      <c r="I24" s="41">
        <v>20.7</v>
      </c>
      <c r="J24" s="6"/>
      <c r="K24" s="6"/>
      <c r="L24" s="41">
        <v>33.06</v>
      </c>
      <c r="M24" s="41">
        <v>60.9</v>
      </c>
      <c r="N24" s="41">
        <v>23.6</v>
      </c>
      <c r="O24" s="41">
        <v>1</v>
      </c>
    </row>
    <row r="25" spans="1:17" x14ac:dyDescent="0.2">
      <c r="A25" s="28" t="s">
        <v>90</v>
      </c>
      <c r="B25" s="29" t="s">
        <v>12</v>
      </c>
      <c r="C25" s="30">
        <v>200</v>
      </c>
      <c r="D25" s="31"/>
      <c r="E25" s="31"/>
      <c r="F25" s="30">
        <v>11.01</v>
      </c>
      <c r="G25" s="30">
        <v>44.04</v>
      </c>
      <c r="H25" s="11"/>
      <c r="I25" s="11"/>
      <c r="J25" s="11"/>
      <c r="K25" s="11"/>
      <c r="L25" s="6">
        <v>0.52</v>
      </c>
      <c r="M25" s="11"/>
      <c r="N25" s="11"/>
      <c r="O25" s="6">
        <v>0.04</v>
      </c>
    </row>
    <row r="26" spans="1:17" ht="12" customHeight="1" x14ac:dyDescent="0.2">
      <c r="A26" s="13"/>
      <c r="B26" s="5" t="s">
        <v>13</v>
      </c>
      <c r="C26" s="2" t="s">
        <v>18</v>
      </c>
      <c r="D26" s="6" t="s">
        <v>22</v>
      </c>
      <c r="E26" s="2" t="s">
        <v>25</v>
      </c>
      <c r="F26" s="6" t="s">
        <v>28</v>
      </c>
      <c r="G26" s="6" t="s">
        <v>30</v>
      </c>
      <c r="H26" s="2" t="s">
        <v>35</v>
      </c>
      <c r="I26" s="11"/>
      <c r="J26" s="11"/>
      <c r="K26" s="11"/>
      <c r="L26" s="6" t="s">
        <v>49</v>
      </c>
      <c r="M26" s="11"/>
      <c r="N26" s="11"/>
      <c r="O26" s="2" t="s">
        <v>57</v>
      </c>
    </row>
    <row r="27" spans="1:17" x14ac:dyDescent="0.2">
      <c r="A27" s="7" t="s">
        <v>7</v>
      </c>
      <c r="B27" s="56" t="s">
        <v>11</v>
      </c>
      <c r="C27" s="56"/>
      <c r="D27" s="16">
        <f>D28+D29+D30</f>
        <v>8.77</v>
      </c>
      <c r="E27" s="16">
        <f t="shared" ref="E27:O27" si="5">E28+E29+E30</f>
        <v>10.61</v>
      </c>
      <c r="F27" s="16">
        <f t="shared" si="5"/>
        <v>49.650000000000006</v>
      </c>
      <c r="G27" s="16">
        <f t="shared" si="5"/>
        <v>329.17</v>
      </c>
      <c r="H27" s="16">
        <f t="shared" si="5"/>
        <v>0.13</v>
      </c>
      <c r="I27" s="16">
        <f t="shared" si="5"/>
        <v>0.95</v>
      </c>
      <c r="J27" s="16">
        <f t="shared" si="5"/>
        <v>40</v>
      </c>
      <c r="K27" s="16">
        <f t="shared" si="5"/>
        <v>0.22</v>
      </c>
      <c r="L27" s="16">
        <f t="shared" si="5"/>
        <v>104.17999999999999</v>
      </c>
      <c r="M27" s="16">
        <f t="shared" si="5"/>
        <v>71.290000000000006</v>
      </c>
      <c r="N27" s="16">
        <f t="shared" si="5"/>
        <v>23.64</v>
      </c>
      <c r="O27" s="16">
        <f t="shared" si="5"/>
        <v>1.05</v>
      </c>
    </row>
    <row r="28" spans="1:17" x14ac:dyDescent="0.2">
      <c r="A28" s="42" t="s">
        <v>78</v>
      </c>
      <c r="B28" s="43" t="s">
        <v>86</v>
      </c>
      <c r="C28" s="44" t="s">
        <v>97</v>
      </c>
      <c r="D28" s="45">
        <v>7.25</v>
      </c>
      <c r="E28" s="45">
        <v>10.45</v>
      </c>
      <c r="F28" s="45">
        <v>28.8</v>
      </c>
      <c r="G28" s="45">
        <v>238.25</v>
      </c>
      <c r="H28" s="46">
        <v>0.11</v>
      </c>
      <c r="I28" s="46">
        <v>0.95</v>
      </c>
      <c r="J28" s="26">
        <v>40</v>
      </c>
      <c r="K28" s="26">
        <v>0.22</v>
      </c>
      <c r="L28" s="46">
        <v>99.66</v>
      </c>
      <c r="M28" s="46">
        <v>71.290000000000006</v>
      </c>
      <c r="N28" s="46">
        <v>23.64</v>
      </c>
      <c r="O28" s="46">
        <v>0.79</v>
      </c>
    </row>
    <row r="29" spans="1:17" x14ac:dyDescent="0.2">
      <c r="A29" s="28" t="s">
        <v>90</v>
      </c>
      <c r="B29" s="29" t="s">
        <v>12</v>
      </c>
      <c r="C29" s="30">
        <v>200</v>
      </c>
      <c r="D29" s="31"/>
      <c r="E29" s="31"/>
      <c r="F29" s="30">
        <v>11.01</v>
      </c>
      <c r="G29" s="30">
        <v>44.04</v>
      </c>
      <c r="H29" s="11"/>
      <c r="I29" s="11"/>
      <c r="J29" s="11"/>
      <c r="K29" s="11"/>
      <c r="L29" s="6">
        <v>0.52</v>
      </c>
      <c r="M29" s="11"/>
      <c r="N29" s="11"/>
      <c r="O29" s="6">
        <v>0.04</v>
      </c>
    </row>
    <row r="30" spans="1:17" ht="11.25" customHeight="1" x14ac:dyDescent="0.2">
      <c r="A30" s="13"/>
      <c r="B30" s="5" t="s">
        <v>13</v>
      </c>
      <c r="C30" s="2" t="s">
        <v>18</v>
      </c>
      <c r="D30" s="6" t="s">
        <v>22</v>
      </c>
      <c r="E30" s="2" t="s">
        <v>25</v>
      </c>
      <c r="F30" s="6" t="s">
        <v>28</v>
      </c>
      <c r="G30" s="6" t="s">
        <v>30</v>
      </c>
      <c r="H30" s="2" t="s">
        <v>35</v>
      </c>
      <c r="I30" s="11"/>
      <c r="J30" s="11"/>
      <c r="K30" s="11"/>
      <c r="L30" s="6" t="s">
        <v>49</v>
      </c>
      <c r="M30" s="11"/>
      <c r="N30" s="11"/>
      <c r="O30" s="2" t="s">
        <v>57</v>
      </c>
    </row>
    <row r="31" spans="1:17" x14ac:dyDescent="0.2">
      <c r="A31" s="8" t="s">
        <v>58</v>
      </c>
      <c r="B31" s="56" t="s">
        <v>11</v>
      </c>
      <c r="C31" s="56"/>
      <c r="D31" s="9">
        <f>D32+D33+D34</f>
        <v>7.8699999999999992</v>
      </c>
      <c r="E31" s="9">
        <f t="shared" ref="E31:O31" si="6">E32+E33+E34</f>
        <v>5.68</v>
      </c>
      <c r="F31" s="9">
        <f t="shared" si="6"/>
        <v>42.150000000000006</v>
      </c>
      <c r="G31" s="9">
        <f t="shared" si="6"/>
        <v>251.2</v>
      </c>
      <c r="H31" s="9">
        <f t="shared" si="6"/>
        <v>0.32</v>
      </c>
      <c r="I31" s="9">
        <f t="shared" si="6"/>
        <v>0.15</v>
      </c>
      <c r="J31" s="9">
        <f t="shared" si="6"/>
        <v>21</v>
      </c>
      <c r="K31" s="9">
        <f t="shared" si="6"/>
        <v>0.6</v>
      </c>
      <c r="L31" s="9">
        <f t="shared" si="6"/>
        <v>19.899999999999999</v>
      </c>
      <c r="M31" s="9">
        <f t="shared" si="6"/>
        <v>208.35</v>
      </c>
      <c r="N31" s="9">
        <f t="shared" si="6"/>
        <v>138.65</v>
      </c>
      <c r="O31" s="9">
        <f t="shared" si="6"/>
        <v>4.92</v>
      </c>
    </row>
    <row r="32" spans="1:17" x14ac:dyDescent="0.2">
      <c r="A32" s="23" t="s">
        <v>66</v>
      </c>
      <c r="B32" s="24" t="s">
        <v>104</v>
      </c>
      <c r="C32" s="6">
        <v>150</v>
      </c>
      <c r="D32" s="6">
        <v>6.35</v>
      </c>
      <c r="E32" s="6">
        <v>5.52</v>
      </c>
      <c r="F32" s="6">
        <v>21.3</v>
      </c>
      <c r="G32" s="6">
        <v>160.28</v>
      </c>
      <c r="H32" s="41">
        <v>0.3</v>
      </c>
      <c r="I32" s="47">
        <v>0.15</v>
      </c>
      <c r="J32" s="6">
        <v>21</v>
      </c>
      <c r="K32" s="6">
        <v>0.6</v>
      </c>
      <c r="L32" s="41">
        <v>15.38</v>
      </c>
      <c r="M32" s="41">
        <v>208.35</v>
      </c>
      <c r="N32" s="41">
        <v>138.65</v>
      </c>
      <c r="O32" s="41">
        <v>4.66</v>
      </c>
      <c r="Q32">
        <v>0</v>
      </c>
    </row>
    <row r="33" spans="1:19" x14ac:dyDescent="0.2">
      <c r="A33" s="28" t="s">
        <v>90</v>
      </c>
      <c r="B33" s="29" t="s">
        <v>12</v>
      </c>
      <c r="C33" s="30">
        <v>200</v>
      </c>
      <c r="D33" s="31"/>
      <c r="E33" s="31"/>
      <c r="F33" s="30">
        <v>11.01</v>
      </c>
      <c r="G33" s="30">
        <v>44.04</v>
      </c>
      <c r="H33" s="11"/>
      <c r="I33" s="11"/>
      <c r="J33" s="11"/>
      <c r="K33" s="11"/>
      <c r="L33" s="6">
        <v>0.52</v>
      </c>
      <c r="M33" s="11"/>
      <c r="N33" s="11"/>
      <c r="O33" s="6">
        <v>0.04</v>
      </c>
    </row>
    <row r="34" spans="1:19" x14ac:dyDescent="0.2">
      <c r="A34" s="13"/>
      <c r="B34" s="5" t="s">
        <v>13</v>
      </c>
      <c r="C34" s="6" t="s">
        <v>18</v>
      </c>
      <c r="D34" s="6" t="s">
        <v>22</v>
      </c>
      <c r="E34" s="2" t="s">
        <v>25</v>
      </c>
      <c r="F34" s="6" t="s">
        <v>28</v>
      </c>
      <c r="G34" s="6" t="s">
        <v>30</v>
      </c>
      <c r="H34" s="2" t="s">
        <v>35</v>
      </c>
      <c r="I34" s="11"/>
      <c r="J34" s="11"/>
      <c r="K34" s="11"/>
      <c r="L34" s="6" t="s">
        <v>49</v>
      </c>
      <c r="M34" s="11"/>
      <c r="N34" s="11"/>
      <c r="O34" s="2" t="s">
        <v>57</v>
      </c>
    </row>
    <row r="35" spans="1:19" x14ac:dyDescent="0.2">
      <c r="A35" s="8" t="s">
        <v>59</v>
      </c>
      <c r="B35" s="56" t="s">
        <v>11</v>
      </c>
      <c r="C35" s="56"/>
      <c r="D35" s="16">
        <f>D36+D37+D38</f>
        <v>4.45</v>
      </c>
      <c r="E35" s="16">
        <f t="shared" ref="E35:O35" si="7">E36+E37+E38</f>
        <v>3.95</v>
      </c>
      <c r="F35" s="16">
        <f t="shared" si="7"/>
        <v>44.25</v>
      </c>
      <c r="G35" s="16">
        <f t="shared" si="7"/>
        <v>230.35</v>
      </c>
      <c r="H35" s="16">
        <f t="shared" si="7"/>
        <v>0.02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102.08</v>
      </c>
      <c r="M35" s="16">
        <f t="shared" si="7"/>
        <v>1.75</v>
      </c>
      <c r="N35" s="16">
        <f t="shared" si="7"/>
        <v>0.05</v>
      </c>
      <c r="O35" s="16">
        <f t="shared" si="7"/>
        <v>1.1800000000000002</v>
      </c>
    </row>
    <row r="36" spans="1:19" ht="24" x14ac:dyDescent="0.2">
      <c r="A36" s="48" t="s">
        <v>94</v>
      </c>
      <c r="B36" s="49" t="s">
        <v>95</v>
      </c>
      <c r="C36" s="50" t="s">
        <v>97</v>
      </c>
      <c r="D36" s="51">
        <v>2.93</v>
      </c>
      <c r="E36" s="51">
        <v>3.79</v>
      </c>
      <c r="F36" s="51">
        <v>23.4</v>
      </c>
      <c r="G36" s="51">
        <v>139.43</v>
      </c>
      <c r="H36" s="1"/>
      <c r="I36" s="1"/>
      <c r="J36" s="11"/>
      <c r="K36" s="1"/>
      <c r="L36" s="51">
        <v>97.56</v>
      </c>
      <c r="M36" s="51">
        <v>1.75</v>
      </c>
      <c r="N36" s="51">
        <v>0.05</v>
      </c>
      <c r="O36" s="51">
        <v>0.92</v>
      </c>
    </row>
    <row r="37" spans="1:19" x14ac:dyDescent="0.2">
      <c r="A37" s="28" t="s">
        <v>90</v>
      </c>
      <c r="B37" s="29" t="s">
        <v>12</v>
      </c>
      <c r="C37" s="30">
        <v>200</v>
      </c>
      <c r="D37" s="31"/>
      <c r="E37" s="31"/>
      <c r="F37" s="30">
        <v>11.01</v>
      </c>
      <c r="G37" s="30">
        <v>44.04</v>
      </c>
      <c r="H37" s="11"/>
      <c r="I37" s="11"/>
      <c r="J37" s="11"/>
      <c r="K37" s="11"/>
      <c r="L37" s="6">
        <v>0.52</v>
      </c>
      <c r="M37" s="11"/>
      <c r="N37" s="11"/>
      <c r="O37" s="6">
        <v>0.04</v>
      </c>
    </row>
    <row r="38" spans="1:19" x14ac:dyDescent="0.2">
      <c r="A38" s="27"/>
      <c r="B38" s="5" t="s">
        <v>13</v>
      </c>
      <c r="C38" s="6" t="s">
        <v>18</v>
      </c>
      <c r="D38" s="6" t="s">
        <v>22</v>
      </c>
      <c r="E38" s="6" t="s">
        <v>25</v>
      </c>
      <c r="F38" s="6" t="s">
        <v>28</v>
      </c>
      <c r="G38" s="6" t="s">
        <v>30</v>
      </c>
      <c r="H38" s="6" t="s">
        <v>35</v>
      </c>
      <c r="I38" s="11"/>
      <c r="J38" s="11"/>
      <c r="K38" s="11"/>
      <c r="L38" s="6" t="s">
        <v>49</v>
      </c>
      <c r="M38" s="11"/>
      <c r="N38" s="11"/>
      <c r="O38" s="6" t="s">
        <v>57</v>
      </c>
    </row>
    <row r="39" spans="1:19" x14ac:dyDescent="0.2">
      <c r="A39" s="8" t="s">
        <v>60</v>
      </c>
      <c r="B39" s="56" t="s">
        <v>11</v>
      </c>
      <c r="C39" s="56"/>
      <c r="D39" s="9">
        <f>D40+D41+D42+D43</f>
        <v>9.7999999999999989</v>
      </c>
      <c r="E39" s="9">
        <f t="shared" ref="E39:O39" si="8">E40+E41+E42+E43</f>
        <v>6.7</v>
      </c>
      <c r="F39" s="9">
        <f t="shared" si="8"/>
        <v>44.430000000000007</v>
      </c>
      <c r="G39" s="9">
        <f t="shared" si="8"/>
        <v>277.23</v>
      </c>
      <c r="H39" s="9">
        <f t="shared" si="8"/>
        <v>0.11</v>
      </c>
      <c r="I39" s="9">
        <f t="shared" si="8"/>
        <v>0.28000000000000003</v>
      </c>
      <c r="J39" s="9">
        <f t="shared" si="8"/>
        <v>20</v>
      </c>
      <c r="K39" s="9">
        <f t="shared" si="8"/>
        <v>0.82</v>
      </c>
      <c r="L39" s="9">
        <f t="shared" si="8"/>
        <v>115.64</v>
      </c>
      <c r="M39" s="9">
        <f t="shared" si="8"/>
        <v>45.61</v>
      </c>
      <c r="N39" s="9">
        <f t="shared" si="8"/>
        <v>8.2100000000000009</v>
      </c>
      <c r="O39" s="9">
        <f t="shared" si="8"/>
        <v>0.38</v>
      </c>
    </row>
    <row r="40" spans="1:19" x14ac:dyDescent="0.2">
      <c r="A40" s="36" t="s">
        <v>71</v>
      </c>
      <c r="B40" s="29" t="s">
        <v>72</v>
      </c>
      <c r="C40" s="30">
        <v>10</v>
      </c>
      <c r="D40" s="30">
        <v>2.6</v>
      </c>
      <c r="E40" s="30">
        <v>2.65</v>
      </c>
      <c r="F40" s="30">
        <v>0.35</v>
      </c>
      <c r="G40" s="30">
        <v>35.65</v>
      </c>
      <c r="H40" s="6"/>
      <c r="I40" s="6">
        <v>0.28000000000000003</v>
      </c>
      <c r="J40" s="6"/>
      <c r="K40" s="6"/>
      <c r="L40" s="6">
        <v>100.5</v>
      </c>
      <c r="M40" s="6"/>
      <c r="N40" s="6"/>
      <c r="O40" s="6">
        <v>0.09</v>
      </c>
    </row>
    <row r="41" spans="1:19" x14ac:dyDescent="0.2">
      <c r="A41" s="25" t="s">
        <v>68</v>
      </c>
      <c r="B41" s="5" t="s">
        <v>96</v>
      </c>
      <c r="C41" s="6">
        <v>150</v>
      </c>
      <c r="D41" s="6">
        <v>5.68</v>
      </c>
      <c r="E41" s="6">
        <v>3.89</v>
      </c>
      <c r="F41" s="6">
        <v>23.23</v>
      </c>
      <c r="G41" s="6">
        <v>150.66</v>
      </c>
      <c r="H41" s="6" t="s">
        <v>34</v>
      </c>
      <c r="I41" s="35"/>
      <c r="J41" s="6" t="s">
        <v>41</v>
      </c>
      <c r="K41" s="6" t="s">
        <v>44</v>
      </c>
      <c r="L41" s="6" t="s">
        <v>48</v>
      </c>
      <c r="M41" s="6" t="s">
        <v>52</v>
      </c>
      <c r="N41" s="6" t="s">
        <v>55</v>
      </c>
      <c r="O41" s="6" t="s">
        <v>36</v>
      </c>
    </row>
    <row r="42" spans="1:19" x14ac:dyDescent="0.2">
      <c r="A42" s="28" t="s">
        <v>90</v>
      </c>
      <c r="B42" s="29" t="s">
        <v>12</v>
      </c>
      <c r="C42" s="30">
        <v>200</v>
      </c>
      <c r="D42" s="31"/>
      <c r="E42" s="31"/>
      <c r="F42" s="30">
        <v>11.01</v>
      </c>
      <c r="G42" s="30">
        <v>44.04</v>
      </c>
      <c r="H42" s="32"/>
      <c r="I42" s="33"/>
      <c r="J42" s="33"/>
      <c r="K42" s="34"/>
      <c r="L42" s="33"/>
      <c r="M42" s="33"/>
      <c r="N42" s="32"/>
      <c r="O42" s="6">
        <v>0.04</v>
      </c>
    </row>
    <row r="43" spans="1:19" x14ac:dyDescent="0.2">
      <c r="A43" s="13"/>
      <c r="B43" s="5" t="s">
        <v>13</v>
      </c>
      <c r="C43" s="6" t="s">
        <v>18</v>
      </c>
      <c r="D43" s="6" t="s">
        <v>22</v>
      </c>
      <c r="E43" s="2" t="s">
        <v>25</v>
      </c>
      <c r="F43" s="6" t="s">
        <v>28</v>
      </c>
      <c r="G43" s="6" t="s">
        <v>30</v>
      </c>
      <c r="H43" s="2" t="s">
        <v>35</v>
      </c>
      <c r="I43" s="11"/>
      <c r="J43" s="11"/>
      <c r="K43" s="11"/>
      <c r="L43" s="6" t="s">
        <v>49</v>
      </c>
      <c r="M43" s="11"/>
      <c r="N43" s="11"/>
      <c r="O43" s="2" t="s">
        <v>57</v>
      </c>
    </row>
    <row r="44" spans="1:19" x14ac:dyDescent="0.2">
      <c r="A44" s="56" t="s">
        <v>70</v>
      </c>
      <c r="B44" s="56"/>
      <c r="C44" s="56"/>
      <c r="D44" s="16">
        <f>D45+D46+D47</f>
        <v>8.33</v>
      </c>
      <c r="E44" s="16">
        <f t="shared" ref="E44:O44" si="9">E45+E46+E47</f>
        <v>11.01</v>
      </c>
      <c r="F44" s="16">
        <f t="shared" si="9"/>
        <v>54.64</v>
      </c>
      <c r="G44" s="16">
        <f t="shared" si="9"/>
        <v>350.92</v>
      </c>
      <c r="H44" s="16">
        <f t="shared" si="9"/>
        <v>0.1</v>
      </c>
      <c r="I44" s="16">
        <f t="shared" si="9"/>
        <v>17.829999999999998</v>
      </c>
      <c r="J44" s="16">
        <f t="shared" si="9"/>
        <v>0</v>
      </c>
      <c r="K44" s="16">
        <f t="shared" si="9"/>
        <v>0</v>
      </c>
      <c r="L44" s="16">
        <f t="shared" si="9"/>
        <v>57.08</v>
      </c>
      <c r="M44" s="16">
        <f t="shared" si="9"/>
        <v>64.28</v>
      </c>
      <c r="N44" s="16">
        <f t="shared" si="9"/>
        <v>23.23</v>
      </c>
      <c r="O44" s="16">
        <f t="shared" si="9"/>
        <v>1.1200000000000001</v>
      </c>
    </row>
    <row r="45" spans="1:19" x14ac:dyDescent="0.2">
      <c r="A45" s="28" t="s">
        <v>67</v>
      </c>
      <c r="B45" s="29" t="s">
        <v>105</v>
      </c>
      <c r="C45" s="30">
        <v>150</v>
      </c>
      <c r="D45" s="30">
        <v>6.81</v>
      </c>
      <c r="E45" s="30">
        <v>10.85</v>
      </c>
      <c r="F45" s="30">
        <v>33.79</v>
      </c>
      <c r="G45" s="30">
        <v>260</v>
      </c>
      <c r="H45" s="30">
        <v>0.08</v>
      </c>
      <c r="I45" s="30">
        <v>17.829999999999998</v>
      </c>
      <c r="J45" s="22"/>
      <c r="K45" s="22"/>
      <c r="L45" s="30">
        <v>53.08</v>
      </c>
      <c r="M45" s="30">
        <v>64.28</v>
      </c>
      <c r="N45" s="30">
        <v>23.23</v>
      </c>
      <c r="O45" s="30">
        <v>0.86</v>
      </c>
    </row>
    <row r="46" spans="1:19" x14ac:dyDescent="0.2">
      <c r="A46" s="28" t="s">
        <v>90</v>
      </c>
      <c r="B46" s="29" t="s">
        <v>12</v>
      </c>
      <c r="C46" s="30">
        <v>200</v>
      </c>
      <c r="D46" s="31"/>
      <c r="E46" s="31"/>
      <c r="F46" s="30">
        <v>11.01</v>
      </c>
      <c r="G46" s="30">
        <v>44.04</v>
      </c>
      <c r="H46" s="32"/>
      <c r="I46" s="33"/>
      <c r="J46" s="33"/>
      <c r="K46" s="34"/>
      <c r="L46" s="33"/>
      <c r="M46" s="33"/>
      <c r="N46" s="32"/>
      <c r="O46" s="6">
        <v>0.04</v>
      </c>
      <c r="S46">
        <v>0</v>
      </c>
    </row>
    <row r="47" spans="1:19" x14ac:dyDescent="0.2">
      <c r="A47" s="13"/>
      <c r="B47" s="5" t="s">
        <v>13</v>
      </c>
      <c r="C47" s="6" t="s">
        <v>18</v>
      </c>
      <c r="D47" s="6" t="s">
        <v>22</v>
      </c>
      <c r="E47" s="2" t="s">
        <v>25</v>
      </c>
      <c r="F47" s="6" t="s">
        <v>28</v>
      </c>
      <c r="G47" s="6" t="s">
        <v>30</v>
      </c>
      <c r="H47" s="2" t="s">
        <v>35</v>
      </c>
      <c r="I47" s="11"/>
      <c r="J47" s="11"/>
      <c r="K47" s="11"/>
      <c r="L47" s="6" t="s">
        <v>49</v>
      </c>
      <c r="M47" s="11"/>
      <c r="N47" s="11"/>
      <c r="O47" s="2" t="s">
        <v>57</v>
      </c>
    </row>
    <row r="48" spans="1:19" ht="21" customHeight="1" x14ac:dyDescent="0.2">
      <c r="A48" s="55" t="s">
        <v>63</v>
      </c>
      <c r="B48" s="55"/>
      <c r="C48" s="55"/>
      <c r="D48" s="16">
        <f t="shared" ref="D48:O48" si="10">D4+D8+D13+D18+D23+D27+D31+D35+D39+D44</f>
        <v>73.94</v>
      </c>
      <c r="E48" s="16">
        <f t="shared" si="10"/>
        <v>77.100000000000009</v>
      </c>
      <c r="F48" s="16">
        <f t="shared" si="10"/>
        <v>469.33</v>
      </c>
      <c r="G48" s="16">
        <f t="shared" si="10"/>
        <v>2866.7300000000005</v>
      </c>
      <c r="H48" s="16">
        <f t="shared" si="10"/>
        <v>1.5600000000000003</v>
      </c>
      <c r="I48" s="16">
        <f t="shared" si="10"/>
        <v>42.949999999999996</v>
      </c>
      <c r="J48" s="16">
        <f t="shared" si="10"/>
        <v>213</v>
      </c>
      <c r="K48" s="16">
        <f t="shared" si="10"/>
        <v>3.2099999999999995</v>
      </c>
      <c r="L48" s="16">
        <f t="shared" si="10"/>
        <v>873.49</v>
      </c>
      <c r="M48" s="16">
        <f t="shared" si="10"/>
        <v>745.16</v>
      </c>
      <c r="N48" s="16">
        <f t="shared" si="10"/>
        <v>410.14</v>
      </c>
      <c r="O48" s="16">
        <f t="shared" si="10"/>
        <v>17.57</v>
      </c>
    </row>
    <row r="49" spans="1:15" ht="19.5" customHeight="1" x14ac:dyDescent="0.2">
      <c r="A49" s="55" t="s">
        <v>64</v>
      </c>
      <c r="B49" s="55"/>
      <c r="C49" s="55"/>
      <c r="D49" s="9">
        <f>D48/20</f>
        <v>3.6970000000000001</v>
      </c>
      <c r="E49" s="9">
        <f t="shared" ref="E49:O49" si="11">E48/20</f>
        <v>3.8550000000000004</v>
      </c>
      <c r="F49" s="9">
        <f t="shared" si="11"/>
        <v>23.4665</v>
      </c>
      <c r="G49" s="9">
        <f t="shared" si="11"/>
        <v>143.33650000000003</v>
      </c>
      <c r="H49" s="9">
        <f t="shared" si="11"/>
        <v>7.8000000000000014E-2</v>
      </c>
      <c r="I49" s="9">
        <f t="shared" si="11"/>
        <v>2.1475</v>
      </c>
      <c r="J49" s="9">
        <f t="shared" si="11"/>
        <v>10.65</v>
      </c>
      <c r="K49" s="9">
        <f t="shared" si="11"/>
        <v>0.16049999999999998</v>
      </c>
      <c r="L49" s="9">
        <f t="shared" si="11"/>
        <v>43.674500000000002</v>
      </c>
      <c r="M49" s="9">
        <f t="shared" si="11"/>
        <v>37.257999999999996</v>
      </c>
      <c r="N49" s="9">
        <f t="shared" si="11"/>
        <v>20.506999999999998</v>
      </c>
      <c r="O49" s="9">
        <f t="shared" si="11"/>
        <v>0.87850000000000006</v>
      </c>
    </row>
  </sheetData>
  <mergeCells count="16">
    <mergeCell ref="D1:F1"/>
    <mergeCell ref="G1:G2"/>
    <mergeCell ref="H1:K1"/>
    <mergeCell ref="L1:O1"/>
    <mergeCell ref="B23:C23"/>
    <mergeCell ref="B27:C27"/>
    <mergeCell ref="B4:C4"/>
    <mergeCell ref="B8:C8"/>
    <mergeCell ref="B13:C13"/>
    <mergeCell ref="B18:C18"/>
    <mergeCell ref="A48:C48"/>
    <mergeCell ref="A49:C49"/>
    <mergeCell ref="B39:C39"/>
    <mergeCell ref="A44:C44"/>
    <mergeCell ref="B31:C31"/>
    <mergeCell ref="B35:C3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2022-12-19T10:28:25Z</cp:lastPrinted>
  <dcterms:created xsi:type="dcterms:W3CDTF">2018-10-03T15:20:59Z</dcterms:created>
  <dcterms:modified xsi:type="dcterms:W3CDTF">2022-12-19T10:28:35Z</dcterms:modified>
  <cp:category/>
</cp:coreProperties>
</file>